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5\kmuclub\(B)社團共用資料夾\(一)社團業務\19社團評鑑\110年度\年度評鑑\評審相關\"/>
    </mc:Choice>
  </mc:AlternateContent>
  <xr:revisionPtr revIDLastSave="0" documentId="13_ncr:1_{25AA0717-BB3B-40CA-A3F5-FCE5D6CAE59D}" xr6:coauthVersionLast="36" xr6:coauthVersionMax="36" xr10:uidLastSave="{00000000-0000-0000-0000-000000000000}"/>
  <bookViews>
    <workbookView xWindow="0" yWindow="0" windowWidth="23040" windowHeight="9000" xr2:uid="{EDA8E27C-98A3-4462-AD9F-61DBFADCBB98}"/>
  </bookViews>
  <sheets>
    <sheet name="A自治性" sheetId="1" r:id="rId1"/>
    <sheet name="B學藝性" sheetId="2" r:id="rId2"/>
    <sheet name="C體育性" sheetId="3" r:id="rId3"/>
    <sheet name="D音樂性" sheetId="4" r:id="rId4"/>
    <sheet name="E服務性" sheetId="5" r:id="rId5"/>
    <sheet name="F康樂性" sheetId="6" r:id="rId6"/>
    <sheet name="G聯誼性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7" l="1"/>
  <c r="R5" i="7"/>
  <c r="R6" i="7"/>
  <c r="R7" i="7"/>
  <c r="R8" i="7"/>
  <c r="R9" i="7"/>
  <c r="R10" i="7"/>
  <c r="R11" i="7"/>
  <c r="R12" i="7"/>
  <c r="R13" i="7"/>
  <c r="R3" i="7"/>
  <c r="R4" i="6"/>
  <c r="R5" i="6"/>
  <c r="R6" i="6"/>
  <c r="R7" i="6"/>
  <c r="R8" i="6"/>
  <c r="R9" i="6"/>
  <c r="R3" i="6"/>
  <c r="R4" i="5"/>
  <c r="R5" i="5"/>
  <c r="R6" i="5"/>
  <c r="R7" i="5"/>
  <c r="R8" i="5"/>
  <c r="R9" i="5"/>
  <c r="R10" i="5"/>
  <c r="R11" i="5"/>
  <c r="R12" i="5"/>
  <c r="R13" i="5"/>
  <c r="R3" i="5"/>
  <c r="R5" i="4"/>
  <c r="R6" i="4"/>
  <c r="R7" i="4"/>
  <c r="R8" i="4"/>
  <c r="R9" i="4"/>
  <c r="R10" i="4"/>
  <c r="R11" i="4"/>
  <c r="R12" i="4"/>
  <c r="R13" i="4"/>
  <c r="R14" i="4"/>
  <c r="R15" i="4"/>
  <c r="R16" i="4"/>
  <c r="R4" i="4"/>
  <c r="U9" i="3"/>
  <c r="U10" i="3"/>
  <c r="U11" i="3"/>
  <c r="U12" i="3"/>
  <c r="U13" i="3"/>
  <c r="U14" i="3"/>
  <c r="U15" i="3"/>
  <c r="U16" i="3"/>
  <c r="U17" i="3"/>
  <c r="S9" i="3"/>
  <c r="S10" i="3"/>
  <c r="S11" i="3"/>
  <c r="S12" i="3"/>
  <c r="S13" i="3"/>
  <c r="S14" i="3"/>
  <c r="S15" i="3"/>
  <c r="S16" i="3"/>
  <c r="S17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3" i="3"/>
  <c r="R11" i="2"/>
  <c r="R12" i="2"/>
  <c r="R13" i="2"/>
  <c r="R14" i="2"/>
  <c r="R15" i="2"/>
  <c r="R4" i="2"/>
  <c r="R5" i="2"/>
  <c r="R6" i="2"/>
  <c r="R7" i="2"/>
  <c r="R8" i="2"/>
  <c r="R9" i="2"/>
  <c r="R10" i="2"/>
  <c r="R3" i="2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3" i="1"/>
  <c r="S16" i="4" l="1"/>
  <c r="U16" i="4" s="1"/>
  <c r="S22" i="1"/>
  <c r="U22" i="1" s="1"/>
  <c r="S4" i="7" l="1"/>
  <c r="U4" i="7" s="1"/>
  <c r="S5" i="7"/>
  <c r="U5" i="7" s="1"/>
  <c r="S7" i="7"/>
  <c r="U7" i="7" s="1"/>
  <c r="S8" i="7"/>
  <c r="U8" i="7" s="1"/>
  <c r="S9" i="7"/>
  <c r="U9" i="7" s="1"/>
  <c r="S10" i="7"/>
  <c r="U10" i="7" s="1"/>
  <c r="S11" i="7"/>
  <c r="U11" i="7" s="1"/>
  <c r="S12" i="7"/>
  <c r="U12" i="7" s="1"/>
  <c r="S13" i="7"/>
  <c r="U13" i="7" s="1"/>
  <c r="S6" i="7"/>
  <c r="U6" i="7" s="1"/>
  <c r="S3" i="7"/>
  <c r="U3" i="7" s="1"/>
  <c r="S4" i="6"/>
  <c r="U4" i="6" s="1"/>
  <c r="S5" i="6"/>
  <c r="U5" i="6" s="1"/>
  <c r="S6" i="6"/>
  <c r="U6" i="6" s="1"/>
  <c r="S7" i="6"/>
  <c r="U7" i="6" s="1"/>
  <c r="S8" i="6"/>
  <c r="U8" i="6" s="1"/>
  <c r="S9" i="6"/>
  <c r="U9" i="6" s="1"/>
  <c r="S3" i="6"/>
  <c r="U3" i="6" s="1"/>
  <c r="S4" i="5"/>
  <c r="U4" i="5" s="1"/>
  <c r="S5" i="5"/>
  <c r="U5" i="5" s="1"/>
  <c r="S6" i="5"/>
  <c r="U6" i="5" s="1"/>
  <c r="S7" i="5"/>
  <c r="U7" i="5" s="1"/>
  <c r="S8" i="5"/>
  <c r="U8" i="5" s="1"/>
  <c r="S9" i="5"/>
  <c r="U9" i="5" s="1"/>
  <c r="S10" i="5"/>
  <c r="U10" i="5" s="1"/>
  <c r="S11" i="5"/>
  <c r="U11" i="5" s="1"/>
  <c r="S12" i="5"/>
  <c r="U12" i="5" s="1"/>
  <c r="S13" i="5"/>
  <c r="U13" i="5" s="1"/>
  <c r="S3" i="5"/>
  <c r="U3" i="5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4" i="4"/>
  <c r="U4" i="4" s="1"/>
  <c r="S4" i="3"/>
  <c r="U4" i="3" s="1"/>
  <c r="S5" i="3"/>
  <c r="U5" i="3" s="1"/>
  <c r="S6" i="3"/>
  <c r="U6" i="3" s="1"/>
  <c r="S7" i="3"/>
  <c r="U7" i="3" s="1"/>
  <c r="S8" i="3"/>
  <c r="U8" i="3" s="1"/>
  <c r="S3" i="3"/>
  <c r="U3" i="3" s="1"/>
  <c r="S4" i="2"/>
  <c r="U4" i="2" s="1"/>
  <c r="S5" i="2"/>
  <c r="U5" i="2" s="1"/>
  <c r="S6" i="2"/>
  <c r="U6" i="2" s="1"/>
  <c r="S7" i="2"/>
  <c r="U7" i="2" s="1"/>
  <c r="S8" i="2"/>
  <c r="U8" i="2" s="1"/>
  <c r="S9" i="2"/>
  <c r="U9" i="2" s="1"/>
  <c r="S10" i="2"/>
  <c r="U10" i="2" s="1"/>
  <c r="S11" i="2"/>
  <c r="U11" i="2" s="1"/>
  <c r="S12" i="2"/>
  <c r="U12" i="2" s="1"/>
  <c r="S13" i="2"/>
  <c r="U13" i="2" s="1"/>
  <c r="S14" i="2"/>
  <c r="U14" i="2" s="1"/>
  <c r="S15" i="2"/>
  <c r="U15" i="2" s="1"/>
  <c r="S3" i="2"/>
  <c r="U3" i="2" s="1"/>
  <c r="S11" i="1"/>
  <c r="U11" i="1" s="1"/>
  <c r="S12" i="1"/>
  <c r="U12" i="1" s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4" i="1"/>
  <c r="U4" i="1" s="1"/>
  <c r="S5" i="1"/>
  <c r="U5" i="1" s="1"/>
  <c r="S6" i="1"/>
  <c r="U6" i="1" s="1"/>
  <c r="S7" i="1"/>
  <c r="U7" i="1" s="1"/>
  <c r="S8" i="1"/>
  <c r="U8" i="1" s="1"/>
  <c r="S9" i="1"/>
  <c r="U9" i="1" s="1"/>
  <c r="S10" i="1"/>
  <c r="U10" i="1" s="1"/>
  <c r="S3" i="1"/>
  <c r="U3" i="1" s="1"/>
</calcChain>
</file>

<file path=xl/sharedStrings.xml><?xml version="1.0" encoding="utf-8"?>
<sst xmlns="http://schemas.openxmlformats.org/spreadsheetml/2006/main" count="413" uniqueCount="232">
  <si>
    <t>醫學系學會</t>
  </si>
  <si>
    <t>牙醫系學會</t>
  </si>
  <si>
    <t>藥學系學會</t>
  </si>
  <si>
    <t>護理系學會</t>
  </si>
  <si>
    <t>醫技系學會</t>
  </si>
  <si>
    <t>公衛系學會</t>
  </si>
  <si>
    <t>心理系學會</t>
  </si>
  <si>
    <t>職治系學會</t>
  </si>
  <si>
    <t>物治系學會</t>
  </si>
  <si>
    <t>醫社系學會</t>
  </si>
  <si>
    <t>醫化系學會</t>
  </si>
  <si>
    <t>醫放系學會</t>
  </si>
  <si>
    <t>口衛系學會</t>
  </si>
  <si>
    <t>醫管資系學會</t>
  </si>
  <si>
    <t>香粧系學會</t>
  </si>
  <si>
    <t>運醫系學會</t>
  </si>
  <si>
    <t>後醫系學會</t>
  </si>
  <si>
    <t>A01</t>
    <phoneticPr fontId="4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</si>
  <si>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</si>
  <si>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</si>
  <si>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</si>
  <si>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</si>
  <si>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</si>
  <si>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</si>
  <si>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</si>
  <si>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</si>
  <si>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</si>
  <si>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</si>
  <si>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</si>
  <si>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</si>
  <si>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</si>
  <si>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</si>
  <si>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</si>
  <si>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</si>
  <si>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</si>
  <si>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校內外活動申請30%</t>
    <phoneticPr fontId="4" type="noConversion"/>
  </si>
  <si>
    <t>重要活動及會議參與度60%</t>
    <phoneticPr fontId="4" type="noConversion"/>
  </si>
  <si>
    <t>社團各項公告與管理10%</t>
    <phoneticPr fontId="4" type="noConversion"/>
  </si>
  <si>
    <t>類別</t>
    <phoneticPr fontId="4" type="noConversion"/>
  </si>
  <si>
    <t>項目</t>
    <phoneticPr fontId="4" type="noConversion"/>
  </si>
  <si>
    <t>社團辦公室評鑑</t>
    <phoneticPr fontId="4" type="noConversion"/>
  </si>
  <si>
    <t>檔案上傳逾期扣分</t>
    <phoneticPr fontId="4" type="noConversion"/>
  </si>
  <si>
    <t>扣分</t>
    <phoneticPr fontId="4" type="noConversion"/>
  </si>
  <si>
    <t>攝影社</t>
  </si>
  <si>
    <t>南杏社</t>
  </si>
  <si>
    <t>鼎社</t>
  </si>
  <si>
    <t>國醫社</t>
  </si>
  <si>
    <t>書畫社</t>
  </si>
  <si>
    <t>美術社</t>
  </si>
  <si>
    <t>B01</t>
    <phoneticPr fontId="4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</si>
  <si>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</si>
  <si>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</si>
  <si>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</si>
  <si>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</si>
  <si>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</si>
  <si>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</si>
  <si>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</si>
  <si>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</si>
  <si>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</si>
  <si>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</si>
  <si>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</si>
  <si>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</si>
  <si>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棒球社</t>
  </si>
  <si>
    <t>登山社</t>
  </si>
  <si>
    <t>劍道社</t>
  </si>
  <si>
    <t>桌球社</t>
  </si>
  <si>
    <t>合氣道社</t>
  </si>
  <si>
    <t>排球社</t>
  </si>
  <si>
    <t>跆拳道社</t>
  </si>
  <si>
    <t>熱舞社</t>
  </si>
  <si>
    <t>羽毛球社</t>
  </si>
  <si>
    <t>橄欖球社</t>
  </si>
  <si>
    <t>游泳社</t>
  </si>
  <si>
    <t>C01</t>
    <phoneticPr fontId="4" type="noConversion"/>
  </si>
  <si>
    <t>C02</t>
  </si>
  <si>
    <t>C03</t>
  </si>
  <si>
    <t>C04</t>
  </si>
  <si>
    <t>C05</t>
  </si>
  <si>
    <t>C07</t>
  </si>
  <si>
    <t>萌風口琴社</t>
  </si>
  <si>
    <t>采詩國樂社</t>
  </si>
  <si>
    <t>合唱團</t>
  </si>
  <si>
    <t>民謠吉他社</t>
  </si>
  <si>
    <t>弦樂社</t>
  </si>
  <si>
    <t>管樂社</t>
  </si>
  <si>
    <t>古箏社</t>
  </si>
  <si>
    <t>聲樂社</t>
  </si>
  <si>
    <t>熱音社</t>
  </si>
  <si>
    <t>鋼琴社</t>
  </si>
  <si>
    <t>烏克麗麗社</t>
  </si>
  <si>
    <t>流行歌唱社</t>
  </si>
  <si>
    <t>D01</t>
    <phoneticPr fontId="4" type="noConversion"/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</si>
  <si>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</si>
  <si>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</si>
  <si>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</si>
  <si>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</si>
  <si>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</si>
  <si>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</si>
  <si>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</si>
  <si>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</si>
  <si>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</si>
  <si>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</si>
  <si>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</si>
  <si>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坩堝社</t>
  </si>
  <si>
    <t>幼幼慈惠社</t>
  </si>
  <si>
    <t>愛心醫務社</t>
  </si>
  <si>
    <t>春暉社</t>
  </si>
  <si>
    <t>急救社</t>
  </si>
  <si>
    <t>慈濟青年社</t>
  </si>
  <si>
    <t>同圓社</t>
  </si>
  <si>
    <t>福智青年社</t>
  </si>
  <si>
    <t>動物保護社</t>
  </si>
  <si>
    <t>崇德青年社</t>
  </si>
  <si>
    <t>國際志工社</t>
  </si>
  <si>
    <t>E01</t>
    <phoneticPr fontId="4" type="noConversion"/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</si>
  <si>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</si>
  <si>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</si>
  <si>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</si>
  <si>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</si>
  <si>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</si>
  <si>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</si>
  <si>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</si>
  <si>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</si>
  <si>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</si>
  <si>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</si>
  <si>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世界舞蹈社</t>
  </si>
  <si>
    <t>棋藝社</t>
  </si>
  <si>
    <t>欣欣社</t>
  </si>
  <si>
    <t>國標社</t>
  </si>
  <si>
    <t>魔術社</t>
  </si>
  <si>
    <t>單車美食社</t>
  </si>
  <si>
    <t>伽里烹飪社</t>
  </si>
  <si>
    <t>F01</t>
    <phoneticPr fontId="4" type="noConversion"/>
  </si>
  <si>
    <t>F02</t>
  </si>
  <si>
    <t>F03</t>
  </si>
  <si>
    <t>F04</t>
  </si>
  <si>
    <t>F05</t>
  </si>
  <si>
    <t>僑聯會</t>
  </si>
  <si>
    <t>大馬會</t>
  </si>
  <si>
    <t>港澳會</t>
  </si>
  <si>
    <t>中友會</t>
  </si>
  <si>
    <t>南友會</t>
  </si>
  <si>
    <t>雲嘉會</t>
  </si>
  <si>
    <t>澎友會</t>
  </si>
  <si>
    <t>北友會</t>
  </si>
  <si>
    <t>蘭友會</t>
  </si>
  <si>
    <t>花友會</t>
  </si>
  <si>
    <t>山杏社</t>
  </si>
  <si>
    <t>G01</t>
    <phoneticPr fontId="4" type="noConversion"/>
  </si>
  <si>
    <t>G02</t>
  </si>
  <si>
    <t>G03</t>
  </si>
  <si>
    <t>G04</t>
  </si>
  <si>
    <t>G05</t>
  </si>
  <si>
    <t>G06</t>
  </si>
  <si>
    <t>G07</t>
  </si>
  <si>
    <t>G09</t>
  </si>
  <si>
    <t>G10</t>
  </si>
  <si>
    <t>A19</t>
  </si>
  <si>
    <t>活動主題符合社團宗旨(5分)</t>
    <phoneticPr fontId="4" type="noConversion"/>
  </si>
  <si>
    <t>活動辦理狀況(10分)</t>
    <phoneticPr fontId="4" type="noConversion"/>
  </si>
  <si>
    <t>薪傳營
(10分)</t>
    <phoneticPr fontId="4" type="noConversion"/>
  </si>
  <si>
    <t>社團評鑑訓練課程
(10分)</t>
    <phoneticPr fontId="4" type="noConversion"/>
  </si>
  <si>
    <r>
      <t>文書作業是否依規定辦理(活動申請.核銷)---</t>
    </r>
    <r>
      <rPr>
        <sz val="10"/>
        <color rgb="FFFF0000"/>
        <rFont val="新細明體"/>
        <family val="1"/>
        <charset val="136"/>
        <scheme val="minor"/>
      </rPr>
      <t>違規1次扣1分</t>
    </r>
    <r>
      <rPr>
        <sz val="10"/>
        <color theme="1"/>
        <rFont val="新細明體"/>
        <family val="1"/>
        <charset val="136"/>
        <scheme val="minor"/>
      </rPr>
      <t xml:space="preserve">
(10分)</t>
    </r>
    <phoneticPr fontId="4" type="noConversion"/>
  </si>
  <si>
    <r>
      <t>與學校或課外組宣導事項配合度---</t>
    </r>
    <r>
      <rPr>
        <sz val="10"/>
        <color rgb="FFFF0000"/>
        <rFont val="新細明體"/>
        <family val="1"/>
        <charset val="136"/>
        <scheme val="minor"/>
      </rPr>
      <t>未協助(3分);協助1次(4次);協助2次以上(5分)</t>
    </r>
    <r>
      <rPr>
        <sz val="10"/>
        <color theme="1"/>
        <rFont val="新細明體"/>
        <family val="1"/>
        <charset val="136"/>
        <scheme val="minor"/>
      </rPr>
      <t xml:space="preserve">
(5分)</t>
    </r>
    <phoneticPr fontId="4" type="noConversion"/>
  </si>
  <si>
    <t>生物系學會</t>
    <phoneticPr fontId="4" type="noConversion"/>
  </si>
  <si>
    <t>平時評鑑分數合計</t>
    <phoneticPr fontId="4" type="noConversion"/>
  </si>
  <si>
    <t>平時評鑑總分
(*40%)</t>
    <phoneticPr fontId="4" type="noConversion"/>
  </si>
  <si>
    <t>平時評鑑得分</t>
    <phoneticPr fontId="4" type="noConversion"/>
  </si>
  <si>
    <t>組織運作
25%</t>
    <phoneticPr fontId="4" type="noConversion"/>
  </si>
  <si>
    <t>資源管理
15%</t>
    <phoneticPr fontId="4" type="noConversion"/>
  </si>
  <si>
    <t>活動規劃與執行
25%</t>
    <phoneticPr fontId="4" type="noConversion"/>
  </si>
  <si>
    <t>活動特色與績效
35%</t>
    <phoneticPr fontId="4" type="noConversion"/>
  </si>
  <si>
    <t>實地評分</t>
    <phoneticPr fontId="4" type="noConversion"/>
  </si>
  <si>
    <t>實地評鑑總分</t>
    <phoneticPr fontId="4" type="noConversion"/>
  </si>
  <si>
    <t>實地評鑑得分
(60%)</t>
    <phoneticPr fontId="4" type="noConversion"/>
  </si>
  <si>
    <r>
      <t xml:space="preserve">組織運作
</t>
    </r>
    <r>
      <rPr>
        <b/>
        <u/>
        <sz val="12"/>
        <color theme="1"/>
        <rFont val="新細明體"/>
        <family val="1"/>
        <charset val="136"/>
      </rPr>
      <t>原始成績</t>
    </r>
    <phoneticPr fontId="4" type="noConversion"/>
  </si>
  <si>
    <r>
      <t xml:space="preserve">資源管理
</t>
    </r>
    <r>
      <rPr>
        <b/>
        <u/>
        <sz val="12"/>
        <color theme="1"/>
        <rFont val="新細明體"/>
        <family val="1"/>
        <charset val="136"/>
        <scheme val="minor"/>
      </rPr>
      <t>原始成績</t>
    </r>
    <phoneticPr fontId="4" type="noConversion"/>
  </si>
  <si>
    <r>
      <t xml:space="preserve">活動規劃與執行
</t>
    </r>
    <r>
      <rPr>
        <b/>
        <sz val="12"/>
        <color theme="1"/>
        <rFont val="新細明體"/>
        <family val="1"/>
        <charset val="136"/>
        <scheme val="minor"/>
      </rPr>
      <t>原始成績</t>
    </r>
    <phoneticPr fontId="4" type="noConversion"/>
  </si>
  <si>
    <r>
      <t xml:space="preserve">活動特色與績效
</t>
    </r>
    <r>
      <rPr>
        <b/>
        <u/>
        <sz val="12"/>
        <color theme="1"/>
        <rFont val="新細明體"/>
        <family val="1"/>
        <charset val="136"/>
        <scheme val="minor"/>
      </rPr>
      <t>原始成績</t>
    </r>
    <phoneticPr fontId="4" type="noConversion"/>
  </si>
  <si>
    <t>總成績</t>
    <phoneticPr fontId="4" type="noConversion"/>
  </si>
  <si>
    <t>呼治系學會</t>
    <phoneticPr fontId="4" type="noConversion"/>
  </si>
  <si>
    <t>A20</t>
    <phoneticPr fontId="4" type="noConversion"/>
  </si>
  <si>
    <t>生技系學會</t>
    <phoneticPr fontId="4" type="noConversion"/>
  </si>
  <si>
    <t>踏青社</t>
    <phoneticPr fontId="4" type="noConversion"/>
  </si>
  <si>
    <t>河洛學社</t>
    <phoneticPr fontId="4" type="noConversion"/>
  </si>
  <si>
    <t>ACG研究社</t>
    <phoneticPr fontId="4" type="noConversion"/>
  </si>
  <si>
    <t>中智社</t>
    <phoneticPr fontId="4" type="noConversion"/>
  </si>
  <si>
    <t>銖氏會社</t>
    <phoneticPr fontId="4" type="noConversion"/>
  </si>
  <si>
    <t>巴塞拉性別友善社</t>
    <phoneticPr fontId="4" type="noConversion"/>
  </si>
  <si>
    <t>資訊研究社</t>
    <phoneticPr fontId="4" type="noConversion"/>
  </si>
  <si>
    <t>籃球社</t>
    <phoneticPr fontId="4" type="noConversion"/>
  </si>
  <si>
    <t>國術社</t>
    <phoneticPr fontId="4" type="noConversion"/>
  </si>
  <si>
    <t>足球社</t>
    <phoneticPr fontId="4" type="noConversion"/>
  </si>
  <si>
    <t>硬式網球社</t>
    <phoneticPr fontId="4" type="noConversion"/>
  </si>
  <si>
    <t>C06</t>
    <phoneticPr fontId="4" type="noConversion"/>
  </si>
  <si>
    <t>C08</t>
    <phoneticPr fontId="4" type="noConversion"/>
  </si>
  <si>
    <t>C09</t>
    <phoneticPr fontId="4" type="noConversion"/>
  </si>
  <si>
    <t>C10</t>
    <phoneticPr fontId="4" type="noConversion"/>
  </si>
  <si>
    <t>C11</t>
    <phoneticPr fontId="4" type="noConversion"/>
  </si>
  <si>
    <t>C12</t>
    <phoneticPr fontId="4" type="noConversion"/>
  </si>
  <si>
    <t>C13</t>
    <phoneticPr fontId="4" type="noConversion"/>
  </si>
  <si>
    <t>C14</t>
    <phoneticPr fontId="4" type="noConversion"/>
  </si>
  <si>
    <t>C15</t>
    <phoneticPr fontId="4" type="noConversion"/>
  </si>
  <si>
    <t>D13</t>
    <phoneticPr fontId="4" type="noConversion"/>
  </si>
  <si>
    <t>嘻哈研究社</t>
    <phoneticPr fontId="4" type="noConversion"/>
  </si>
  <si>
    <t>F06</t>
    <phoneticPr fontId="4" type="noConversion"/>
  </si>
  <si>
    <t>F07</t>
    <phoneticPr fontId="4" type="noConversion"/>
  </si>
  <si>
    <t>衛保組活動.中山高醫壘球賽</t>
    <phoneticPr fontId="4" type="noConversion"/>
  </si>
  <si>
    <t>博愛國小兒童節</t>
    <phoneticPr fontId="4" type="noConversion"/>
  </si>
  <si>
    <t>衛保組活動.博愛國小兒童節</t>
    <phoneticPr fontId="4" type="noConversion"/>
  </si>
  <si>
    <t>特色主題計畫講座1場</t>
    <phoneticPr fontId="4" type="noConversion"/>
  </si>
  <si>
    <t>特色主題計畫講座2場</t>
    <phoneticPr fontId="4" type="noConversion"/>
  </si>
  <si>
    <t>中山高醫網球賽</t>
    <phoneticPr fontId="4" type="noConversion"/>
  </si>
  <si>
    <t>中山高醫劍道賽</t>
    <phoneticPr fontId="4" type="noConversion"/>
  </si>
  <si>
    <t>中山高醫熱舞賽</t>
    <phoneticPr fontId="4" type="noConversion"/>
  </si>
  <si>
    <t>開學典禮校歌教唱</t>
    <phoneticPr fontId="4" type="noConversion"/>
  </si>
  <si>
    <t>USR研討會開幕表演.USR成果展開幕.星星兒活動.校長講座</t>
    <phoneticPr fontId="4" type="noConversion"/>
  </si>
  <si>
    <t>開學典禮校歌教唱.校長講座.校慶親子音樂會.星星兒活動</t>
    <phoneticPr fontId="4" type="noConversion"/>
  </si>
  <si>
    <t>衛保組活動共10次</t>
    <phoneticPr fontId="4" type="noConversion"/>
  </si>
  <si>
    <t>USR成果展開幕</t>
    <phoneticPr fontId="4" type="noConversion"/>
  </si>
  <si>
    <t>109-1第1次社長大會
(5分)</t>
    <phoneticPr fontId="4" type="noConversion"/>
  </si>
  <si>
    <t>器材或財務訓練
(10分)</t>
    <phoneticPr fontId="4" type="noConversion"/>
  </si>
  <si>
    <t>109-2第1次社長大會
(10分)</t>
    <phoneticPr fontId="4" type="noConversion"/>
  </si>
  <si>
    <t>109-1第2次社長大會
(5分)</t>
    <phoneticPr fontId="4" type="noConversion"/>
  </si>
  <si>
    <t>社團攝影課程
(10分)</t>
    <phoneticPr fontId="4" type="noConversion"/>
  </si>
  <si>
    <t>違規1次</t>
    <phoneticPr fontId="4" type="noConversion"/>
  </si>
  <si>
    <t>違規2次</t>
    <phoneticPr fontId="4" type="noConversion"/>
  </si>
  <si>
    <t>違規3次</t>
    <phoneticPr fontId="4" type="noConversion"/>
  </si>
  <si>
    <r>
      <t>社團辦公室整潔比賽加分---</t>
    </r>
    <r>
      <rPr>
        <sz val="10"/>
        <color rgb="FFFF0000"/>
        <rFont val="新細明體"/>
        <family val="1"/>
        <charset val="136"/>
        <scheme val="minor"/>
      </rPr>
      <t>特優加5分:優等加3分:甲等加1分</t>
    </r>
    <phoneticPr fontId="4" type="noConversion"/>
  </si>
  <si>
    <r>
      <t>社團網頁管理與更新情況---</t>
    </r>
    <r>
      <rPr>
        <sz val="10"/>
        <color rgb="FFFF0000"/>
        <rFont val="新細明體"/>
        <family val="1"/>
        <charset val="136"/>
        <scheme val="minor"/>
      </rPr>
      <t xml:space="preserve">有網頁但無更新(5分);有網頁且僅更新至109學年(7分);有網頁且有更新至110年(10分);無網頁或網頁無法開啟(0分)
</t>
    </r>
    <r>
      <rPr>
        <sz val="10"/>
        <color theme="1"/>
        <rFont val="新細明體"/>
        <family val="1"/>
        <charset val="136"/>
        <scheme val="minor"/>
      </rPr>
      <t xml:space="preserve">(10分)
</t>
    </r>
    <r>
      <rPr>
        <sz val="10"/>
        <color rgb="FF7030A0"/>
        <rFont val="新細明體"/>
        <family val="1"/>
        <charset val="136"/>
        <scheme val="minor"/>
      </rPr>
      <t>若網頁未主動準時提供則扣1分</t>
    </r>
    <phoneticPr fontId="4" type="noConversion"/>
  </si>
  <si>
    <t>G08</t>
  </si>
  <si>
    <t>G11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</si>
</sst>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7030A0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b/>
      <u/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u/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BC5E-B37E-4495-BA06-0326EE2C8302}">
  <dimension ref="A1:V22"/>
  <sheetViews>
    <sheetView tabSelected="1"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G2" sqref="G2:H2"/>
    </sheetView>
  </sheetViews>
  <sheetFormatPr defaultRowHeight="16.2" x14ac:dyDescent="0.3"/>
  <cols>
    <col min="1" max="1" width="6.88671875" customWidth="1"/>
    <col min="2" max="2" width="15.21875" customWidth="1"/>
    <col min="7" max="7" width="8.6640625" customWidth="1"/>
    <col min="8" max="8" width="16.33203125" customWidth="1"/>
    <col min="9" max="9" width="5.5546875" customWidth="1"/>
    <col min="10" max="10" width="5.44140625" customWidth="1"/>
    <col min="11" max="11" width="6.6640625" customWidth="1"/>
    <col min="12" max="12" width="7.44140625" customWidth="1"/>
    <col min="13" max="13" width="7.109375" customWidth="1"/>
    <col min="14" max="14" width="9" customWidth="1"/>
    <col min="15" max="15" width="5.77734375" customWidth="1"/>
    <col min="16" max="16" width="13.6640625" customWidth="1"/>
    <col min="17" max="18" width="10.33203125" customWidth="1"/>
    <col min="19" max="19" width="8.44140625" customWidth="1"/>
  </cols>
  <sheetData>
    <row r="1" spans="1:22" ht="40.799999999999997" customHeight="1" x14ac:dyDescent="0.3">
      <c r="A1" s="44"/>
      <c r="B1" s="3" t="s">
        <v>38</v>
      </c>
      <c r="C1" s="46" t="s">
        <v>35</v>
      </c>
      <c r="D1" s="47"/>
      <c r="E1" s="47"/>
      <c r="F1" s="47"/>
      <c r="G1" s="47"/>
      <c r="H1" s="48"/>
      <c r="I1" s="44" t="s">
        <v>36</v>
      </c>
      <c r="J1" s="44"/>
      <c r="K1" s="44"/>
      <c r="L1" s="44"/>
      <c r="M1" s="44"/>
      <c r="N1" s="44"/>
      <c r="O1" s="44"/>
      <c r="P1" s="4" t="s">
        <v>37</v>
      </c>
      <c r="Q1" s="4" t="s">
        <v>40</v>
      </c>
      <c r="R1" s="40" t="s">
        <v>165</v>
      </c>
      <c r="S1" s="42" t="s">
        <v>166</v>
      </c>
      <c r="T1" s="26" t="s">
        <v>42</v>
      </c>
      <c r="U1" s="43" t="s">
        <v>167</v>
      </c>
      <c r="V1" s="49"/>
    </row>
    <row r="2" spans="1:22" ht="196.8" customHeight="1" x14ac:dyDescent="0.3">
      <c r="A2" s="44"/>
      <c r="B2" s="3" t="s">
        <v>39</v>
      </c>
      <c r="C2" s="5" t="s">
        <v>158</v>
      </c>
      <c r="D2" s="6" t="s">
        <v>159</v>
      </c>
      <c r="E2" s="45" t="s">
        <v>162</v>
      </c>
      <c r="F2" s="45"/>
      <c r="G2" s="45" t="s">
        <v>163</v>
      </c>
      <c r="H2" s="45"/>
      <c r="I2" s="6" t="s">
        <v>220</v>
      </c>
      <c r="J2" s="6" t="s">
        <v>223</v>
      </c>
      <c r="K2" s="6" t="s">
        <v>160</v>
      </c>
      <c r="L2" s="5" t="s">
        <v>224</v>
      </c>
      <c r="M2" s="6" t="s">
        <v>161</v>
      </c>
      <c r="N2" s="6" t="s">
        <v>221</v>
      </c>
      <c r="O2" s="6" t="s">
        <v>222</v>
      </c>
      <c r="P2" s="6" t="s">
        <v>229</v>
      </c>
      <c r="Q2" s="6" t="s">
        <v>228</v>
      </c>
      <c r="R2" s="41"/>
      <c r="S2" s="41"/>
      <c r="T2" s="27" t="s">
        <v>41</v>
      </c>
      <c r="U2" s="43"/>
      <c r="V2" s="49"/>
    </row>
    <row r="3" spans="1:22" ht="32.4" x14ac:dyDescent="0.3">
      <c r="A3" s="18" t="s">
        <v>17</v>
      </c>
      <c r="B3" s="19" t="s">
        <v>0</v>
      </c>
      <c r="C3" s="3">
        <v>5</v>
      </c>
      <c r="D3" s="3">
        <v>10</v>
      </c>
      <c r="E3" s="3">
        <v>8</v>
      </c>
      <c r="F3" s="11" t="s">
        <v>226</v>
      </c>
      <c r="G3" s="9">
        <v>5</v>
      </c>
      <c r="H3" s="38" t="s">
        <v>207</v>
      </c>
      <c r="I3" s="7">
        <v>5</v>
      </c>
      <c r="J3" s="7">
        <v>5</v>
      </c>
      <c r="K3" s="7">
        <v>10</v>
      </c>
      <c r="L3" s="7">
        <v>10</v>
      </c>
      <c r="M3" s="7">
        <v>10</v>
      </c>
      <c r="N3" s="7">
        <v>10</v>
      </c>
      <c r="O3" s="7">
        <v>10</v>
      </c>
      <c r="P3" s="37">
        <v>10</v>
      </c>
      <c r="Q3" s="3"/>
      <c r="R3" s="3">
        <f>C3+D3+E3+G3+I3+J3+K3+L3+M3+N3+O3+P3+Q3</f>
        <v>98</v>
      </c>
      <c r="S3" s="3">
        <f>R3*0.4</f>
        <v>39.200000000000003</v>
      </c>
      <c r="T3" s="26"/>
      <c r="U3" s="29">
        <f>S3-T3</f>
        <v>39.200000000000003</v>
      </c>
    </row>
    <row r="4" spans="1:22" x14ac:dyDescent="0.3">
      <c r="A4" s="18" t="s">
        <v>18</v>
      </c>
      <c r="B4" s="19" t="s">
        <v>1</v>
      </c>
      <c r="C4" s="3">
        <v>5</v>
      </c>
      <c r="D4" s="3">
        <v>10</v>
      </c>
      <c r="E4" s="3">
        <v>8</v>
      </c>
      <c r="F4" s="11" t="s">
        <v>226</v>
      </c>
      <c r="G4" s="7">
        <v>3</v>
      </c>
      <c r="H4" s="13"/>
      <c r="I4" s="7">
        <v>5</v>
      </c>
      <c r="J4" s="7">
        <v>5</v>
      </c>
      <c r="K4" s="8">
        <v>0</v>
      </c>
      <c r="L4" s="8">
        <v>0</v>
      </c>
      <c r="M4" s="7">
        <v>10</v>
      </c>
      <c r="N4" s="7">
        <v>10</v>
      </c>
      <c r="O4" s="7">
        <v>10</v>
      </c>
      <c r="P4" s="37">
        <v>6</v>
      </c>
      <c r="Q4" s="3"/>
      <c r="R4" s="37">
        <f t="shared" ref="R4:R22" si="0">C4+D4+E4+G4+I4+J4+K4+L4+M4+N4+O4+P4+Q4</f>
        <v>72</v>
      </c>
      <c r="S4" s="3">
        <f t="shared" ref="S4:S21" si="1">R4*0.4</f>
        <v>28.8</v>
      </c>
      <c r="T4" s="26">
        <v>2</v>
      </c>
      <c r="U4" s="29">
        <f t="shared" ref="U4:U21" si="2">S4-T4</f>
        <v>26.8</v>
      </c>
    </row>
    <row r="5" spans="1:22" x14ac:dyDescent="0.3">
      <c r="A5" s="18" t="s">
        <v>19</v>
      </c>
      <c r="B5" s="19" t="s">
        <v>2</v>
      </c>
      <c r="C5" s="3">
        <v>5</v>
      </c>
      <c r="D5" s="3">
        <v>10</v>
      </c>
      <c r="E5" s="3">
        <v>8</v>
      </c>
      <c r="F5" s="11" t="s">
        <v>226</v>
      </c>
      <c r="G5" s="7">
        <v>3</v>
      </c>
      <c r="H5" s="7"/>
      <c r="I5" s="7">
        <v>5</v>
      </c>
      <c r="J5" s="7">
        <v>5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37">
        <v>10</v>
      </c>
      <c r="Q5" s="3"/>
      <c r="R5" s="37">
        <f t="shared" si="0"/>
        <v>96</v>
      </c>
      <c r="S5" s="3">
        <f t="shared" si="1"/>
        <v>38.400000000000006</v>
      </c>
      <c r="T5" s="26"/>
      <c r="U5" s="29">
        <f t="shared" si="2"/>
        <v>38.400000000000006</v>
      </c>
    </row>
    <row r="6" spans="1:22" x14ac:dyDescent="0.3">
      <c r="A6" s="18" t="s">
        <v>20</v>
      </c>
      <c r="B6" s="19" t="s">
        <v>3</v>
      </c>
      <c r="C6" s="3">
        <v>5</v>
      </c>
      <c r="D6" s="3">
        <v>10</v>
      </c>
      <c r="E6" s="3">
        <v>10</v>
      </c>
      <c r="F6" s="11"/>
      <c r="G6" s="9">
        <v>4</v>
      </c>
      <c r="H6" s="9" t="s">
        <v>208</v>
      </c>
      <c r="I6" s="7">
        <v>5</v>
      </c>
      <c r="J6" s="7">
        <v>5</v>
      </c>
      <c r="K6" s="7">
        <v>10</v>
      </c>
      <c r="L6" s="7">
        <v>10</v>
      </c>
      <c r="M6" s="7">
        <v>10</v>
      </c>
      <c r="N6" s="7">
        <v>10</v>
      </c>
      <c r="O6" s="7">
        <v>10</v>
      </c>
      <c r="P6" s="37">
        <v>10</v>
      </c>
      <c r="Q6" s="3">
        <v>5</v>
      </c>
      <c r="R6" s="37">
        <f t="shared" si="0"/>
        <v>104</v>
      </c>
      <c r="S6" s="3">
        <f t="shared" si="1"/>
        <v>41.6</v>
      </c>
      <c r="T6" s="26"/>
      <c r="U6" s="29">
        <f t="shared" si="2"/>
        <v>41.6</v>
      </c>
    </row>
    <row r="7" spans="1:22" x14ac:dyDescent="0.3">
      <c r="A7" s="18" t="s">
        <v>21</v>
      </c>
      <c r="B7" s="19" t="s">
        <v>4</v>
      </c>
      <c r="C7" s="3">
        <v>5</v>
      </c>
      <c r="D7" s="3">
        <v>10</v>
      </c>
      <c r="E7" s="3">
        <v>9</v>
      </c>
      <c r="F7" s="11" t="s">
        <v>225</v>
      </c>
      <c r="G7" s="7">
        <v>3</v>
      </c>
      <c r="H7" s="7"/>
      <c r="I7" s="7">
        <v>5</v>
      </c>
      <c r="J7" s="7">
        <v>5</v>
      </c>
      <c r="K7" s="7">
        <v>10</v>
      </c>
      <c r="L7" s="7">
        <v>10</v>
      </c>
      <c r="M7" s="7">
        <v>10</v>
      </c>
      <c r="N7" s="7">
        <v>10</v>
      </c>
      <c r="O7" s="7">
        <v>10</v>
      </c>
      <c r="P7" s="37">
        <v>10</v>
      </c>
      <c r="Q7" s="3"/>
      <c r="R7" s="37">
        <f t="shared" si="0"/>
        <v>97</v>
      </c>
      <c r="S7" s="3">
        <f t="shared" si="1"/>
        <v>38.800000000000004</v>
      </c>
      <c r="T7" s="26"/>
      <c r="U7" s="29">
        <f t="shared" si="2"/>
        <v>38.800000000000004</v>
      </c>
    </row>
    <row r="8" spans="1:22" x14ac:dyDescent="0.3">
      <c r="A8" s="18" t="s">
        <v>22</v>
      </c>
      <c r="B8" s="19" t="s">
        <v>5</v>
      </c>
      <c r="C8" s="3">
        <v>5</v>
      </c>
      <c r="D8" s="3">
        <v>10</v>
      </c>
      <c r="E8" s="3">
        <v>7</v>
      </c>
      <c r="F8" s="11" t="s">
        <v>227</v>
      </c>
      <c r="G8" s="7">
        <v>3</v>
      </c>
      <c r="H8" s="7"/>
      <c r="I8" s="7">
        <v>5</v>
      </c>
      <c r="J8" s="7">
        <v>5</v>
      </c>
      <c r="K8" s="7">
        <v>10</v>
      </c>
      <c r="L8" s="8">
        <v>0</v>
      </c>
      <c r="M8" s="7">
        <v>10</v>
      </c>
      <c r="N8" s="7">
        <v>10</v>
      </c>
      <c r="O8" s="7">
        <v>10</v>
      </c>
      <c r="P8" s="37">
        <v>4</v>
      </c>
      <c r="Q8" s="3">
        <v>5</v>
      </c>
      <c r="R8" s="37">
        <f t="shared" si="0"/>
        <v>84</v>
      </c>
      <c r="S8" s="3">
        <f t="shared" si="1"/>
        <v>33.6</v>
      </c>
      <c r="T8" s="26"/>
      <c r="U8" s="29">
        <f t="shared" si="2"/>
        <v>33.6</v>
      </c>
    </row>
    <row r="9" spans="1:22" x14ac:dyDescent="0.3">
      <c r="A9" s="18" t="s">
        <v>23</v>
      </c>
      <c r="B9" s="19" t="s">
        <v>6</v>
      </c>
      <c r="C9" s="3">
        <v>5</v>
      </c>
      <c r="D9" s="3">
        <v>10</v>
      </c>
      <c r="E9" s="3">
        <v>9</v>
      </c>
      <c r="F9" s="11" t="s">
        <v>225</v>
      </c>
      <c r="G9" s="7">
        <v>3</v>
      </c>
      <c r="H9" s="7"/>
      <c r="I9" s="7">
        <v>5</v>
      </c>
      <c r="J9" s="7">
        <v>5</v>
      </c>
      <c r="K9" s="7">
        <v>10</v>
      </c>
      <c r="L9" s="7">
        <v>10</v>
      </c>
      <c r="M9" s="7">
        <v>10</v>
      </c>
      <c r="N9" s="7">
        <v>10</v>
      </c>
      <c r="O9" s="7">
        <v>10</v>
      </c>
      <c r="P9" s="37">
        <v>10</v>
      </c>
      <c r="Q9" s="3"/>
      <c r="R9" s="37">
        <f t="shared" si="0"/>
        <v>97</v>
      </c>
      <c r="S9" s="3">
        <f t="shared" si="1"/>
        <v>38.800000000000004</v>
      </c>
      <c r="T9" s="26"/>
      <c r="U9" s="29">
        <f t="shared" si="2"/>
        <v>38.800000000000004</v>
      </c>
    </row>
    <row r="10" spans="1:22" x14ac:dyDescent="0.3">
      <c r="A10" s="18" t="s">
        <v>24</v>
      </c>
      <c r="B10" s="20" t="s">
        <v>7</v>
      </c>
      <c r="C10" s="3">
        <v>5</v>
      </c>
      <c r="D10" s="3">
        <v>10</v>
      </c>
      <c r="E10" s="3">
        <v>10</v>
      </c>
      <c r="F10" s="11"/>
      <c r="G10" s="7">
        <v>3</v>
      </c>
      <c r="H10" s="7"/>
      <c r="I10" s="7">
        <v>5</v>
      </c>
      <c r="J10" s="7">
        <v>5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37">
        <v>10</v>
      </c>
      <c r="Q10" s="3"/>
      <c r="R10" s="37">
        <f t="shared" si="0"/>
        <v>98</v>
      </c>
      <c r="S10" s="3">
        <f t="shared" si="1"/>
        <v>39.200000000000003</v>
      </c>
      <c r="T10" s="26"/>
      <c r="U10" s="29">
        <f t="shared" si="2"/>
        <v>39.200000000000003</v>
      </c>
    </row>
    <row r="11" spans="1:22" x14ac:dyDescent="0.3">
      <c r="A11" s="18" t="s">
        <v>25</v>
      </c>
      <c r="B11" s="25" t="s">
        <v>8</v>
      </c>
      <c r="C11" s="3">
        <v>5</v>
      </c>
      <c r="D11" s="3">
        <v>10</v>
      </c>
      <c r="E11" s="3">
        <v>9</v>
      </c>
      <c r="F11" s="11" t="s">
        <v>225</v>
      </c>
      <c r="G11" s="9">
        <v>4</v>
      </c>
      <c r="H11" s="9" t="s">
        <v>208</v>
      </c>
      <c r="I11" s="7">
        <v>5</v>
      </c>
      <c r="J11" s="7">
        <v>5</v>
      </c>
      <c r="K11" s="7">
        <v>10</v>
      </c>
      <c r="L11" s="7">
        <v>10</v>
      </c>
      <c r="M11" s="7">
        <v>10</v>
      </c>
      <c r="N11" s="7">
        <v>10</v>
      </c>
      <c r="O11" s="7">
        <v>10</v>
      </c>
      <c r="P11" s="37">
        <v>10</v>
      </c>
      <c r="Q11" s="3"/>
      <c r="R11" s="37">
        <f t="shared" si="0"/>
        <v>98</v>
      </c>
      <c r="S11" s="3">
        <f t="shared" si="1"/>
        <v>39.200000000000003</v>
      </c>
      <c r="T11" s="26"/>
      <c r="U11" s="29">
        <f t="shared" si="2"/>
        <v>39.200000000000003</v>
      </c>
    </row>
    <row r="12" spans="1:22" x14ac:dyDescent="0.3">
      <c r="A12" s="18" t="s">
        <v>26</v>
      </c>
      <c r="B12" s="19" t="s">
        <v>9</v>
      </c>
      <c r="C12" s="3">
        <v>5</v>
      </c>
      <c r="D12" s="3">
        <v>10</v>
      </c>
      <c r="E12" s="3">
        <v>9</v>
      </c>
      <c r="F12" s="11" t="s">
        <v>225</v>
      </c>
      <c r="G12" s="7">
        <v>3</v>
      </c>
      <c r="H12" s="7"/>
      <c r="I12" s="7">
        <v>5</v>
      </c>
      <c r="J12" s="7">
        <v>5</v>
      </c>
      <c r="K12" s="7">
        <v>10</v>
      </c>
      <c r="L12" s="7">
        <v>10</v>
      </c>
      <c r="M12" s="7">
        <v>10</v>
      </c>
      <c r="N12" s="7">
        <v>10</v>
      </c>
      <c r="O12" s="7">
        <v>10</v>
      </c>
      <c r="P12" s="37">
        <v>10</v>
      </c>
      <c r="Q12" s="3"/>
      <c r="R12" s="37">
        <f t="shared" si="0"/>
        <v>97</v>
      </c>
      <c r="S12" s="3">
        <f t="shared" si="1"/>
        <v>38.800000000000004</v>
      </c>
      <c r="T12" s="26"/>
      <c r="U12" s="29">
        <f t="shared" si="2"/>
        <v>38.800000000000004</v>
      </c>
    </row>
    <row r="13" spans="1:22" x14ac:dyDescent="0.3">
      <c r="A13" s="18" t="s">
        <v>27</v>
      </c>
      <c r="B13" s="19" t="s">
        <v>10</v>
      </c>
      <c r="C13" s="3">
        <v>5</v>
      </c>
      <c r="D13" s="3">
        <v>10</v>
      </c>
      <c r="E13" s="3">
        <v>10</v>
      </c>
      <c r="F13" s="11"/>
      <c r="G13" s="7">
        <v>3</v>
      </c>
      <c r="H13" s="7"/>
      <c r="I13" s="7">
        <v>5</v>
      </c>
      <c r="J13" s="7">
        <v>5</v>
      </c>
      <c r="K13" s="7">
        <v>10</v>
      </c>
      <c r="L13" s="7">
        <v>10</v>
      </c>
      <c r="M13" s="8">
        <v>0</v>
      </c>
      <c r="N13" s="7">
        <v>10</v>
      </c>
      <c r="O13" s="7">
        <v>10</v>
      </c>
      <c r="P13" s="37">
        <v>9</v>
      </c>
      <c r="Q13" s="3"/>
      <c r="R13" s="37">
        <f t="shared" si="0"/>
        <v>87</v>
      </c>
      <c r="S13" s="3">
        <f t="shared" si="1"/>
        <v>34.800000000000004</v>
      </c>
      <c r="T13" s="26"/>
      <c r="U13" s="29">
        <f t="shared" si="2"/>
        <v>34.800000000000004</v>
      </c>
    </row>
    <row r="14" spans="1:22" x14ac:dyDescent="0.3">
      <c r="A14" s="18" t="s">
        <v>28</v>
      </c>
      <c r="B14" s="19" t="s">
        <v>164</v>
      </c>
      <c r="C14" s="3">
        <v>5</v>
      </c>
      <c r="D14" s="3">
        <v>10</v>
      </c>
      <c r="E14" s="3">
        <v>10</v>
      </c>
      <c r="F14" s="11"/>
      <c r="G14" s="7">
        <v>3</v>
      </c>
      <c r="H14" s="7"/>
      <c r="I14" s="7">
        <v>5</v>
      </c>
      <c r="J14" s="7">
        <v>5</v>
      </c>
      <c r="K14" s="7">
        <v>10</v>
      </c>
      <c r="L14" s="7">
        <v>10</v>
      </c>
      <c r="M14" s="7">
        <v>10</v>
      </c>
      <c r="N14" s="7">
        <v>10</v>
      </c>
      <c r="O14" s="7">
        <v>10</v>
      </c>
      <c r="P14" s="37">
        <v>10</v>
      </c>
      <c r="Q14" s="3"/>
      <c r="R14" s="37">
        <f t="shared" si="0"/>
        <v>98</v>
      </c>
      <c r="S14" s="3">
        <f t="shared" si="1"/>
        <v>39.200000000000003</v>
      </c>
      <c r="T14" s="26"/>
      <c r="U14" s="29">
        <f t="shared" si="2"/>
        <v>39.200000000000003</v>
      </c>
    </row>
    <row r="15" spans="1:22" x14ac:dyDescent="0.3">
      <c r="A15" s="18" t="s">
        <v>29</v>
      </c>
      <c r="B15" s="19" t="s">
        <v>11</v>
      </c>
      <c r="C15" s="3">
        <v>5</v>
      </c>
      <c r="D15" s="3">
        <v>10</v>
      </c>
      <c r="E15" s="3">
        <v>10</v>
      </c>
      <c r="F15" s="11"/>
      <c r="G15" s="7">
        <v>3</v>
      </c>
      <c r="H15" s="7"/>
      <c r="I15" s="7">
        <v>5</v>
      </c>
      <c r="J15" s="7">
        <v>5</v>
      </c>
      <c r="K15" s="7">
        <v>10</v>
      </c>
      <c r="L15" s="8">
        <v>0</v>
      </c>
      <c r="M15" s="7">
        <v>10</v>
      </c>
      <c r="N15" s="7">
        <v>10</v>
      </c>
      <c r="O15" s="7">
        <v>10</v>
      </c>
      <c r="P15" s="37">
        <v>10</v>
      </c>
      <c r="Q15" s="3">
        <v>3</v>
      </c>
      <c r="R15" s="37">
        <f t="shared" si="0"/>
        <v>91</v>
      </c>
      <c r="S15" s="3">
        <f t="shared" si="1"/>
        <v>36.4</v>
      </c>
      <c r="T15" s="26"/>
      <c r="U15" s="29">
        <f t="shared" si="2"/>
        <v>36.4</v>
      </c>
    </row>
    <row r="16" spans="1:22" x14ac:dyDescent="0.3">
      <c r="A16" s="18" t="s">
        <v>30</v>
      </c>
      <c r="B16" s="19" t="s">
        <v>12</v>
      </c>
      <c r="C16" s="3">
        <v>5</v>
      </c>
      <c r="D16" s="3">
        <v>10</v>
      </c>
      <c r="E16" s="3">
        <v>9</v>
      </c>
      <c r="F16" s="11" t="s">
        <v>225</v>
      </c>
      <c r="G16" s="9">
        <v>4</v>
      </c>
      <c r="H16" s="9" t="s">
        <v>208</v>
      </c>
      <c r="I16" s="7">
        <v>5</v>
      </c>
      <c r="J16" s="7">
        <v>5</v>
      </c>
      <c r="K16" s="7">
        <v>10</v>
      </c>
      <c r="L16" s="8">
        <v>0</v>
      </c>
      <c r="M16" s="7">
        <v>10</v>
      </c>
      <c r="N16" s="7">
        <v>10</v>
      </c>
      <c r="O16" s="7">
        <v>10</v>
      </c>
      <c r="P16" s="37">
        <v>10</v>
      </c>
      <c r="Q16" s="3"/>
      <c r="R16" s="37">
        <f t="shared" si="0"/>
        <v>88</v>
      </c>
      <c r="S16" s="3">
        <f t="shared" si="1"/>
        <v>35.200000000000003</v>
      </c>
      <c r="T16" s="26"/>
      <c r="U16" s="29">
        <f t="shared" si="2"/>
        <v>35.200000000000003</v>
      </c>
    </row>
    <row r="17" spans="1:21" x14ac:dyDescent="0.3">
      <c r="A17" s="18" t="s">
        <v>31</v>
      </c>
      <c r="B17" s="21" t="s">
        <v>13</v>
      </c>
      <c r="C17" s="3">
        <v>5</v>
      </c>
      <c r="D17" s="3">
        <v>10</v>
      </c>
      <c r="E17" s="3">
        <v>9</v>
      </c>
      <c r="F17" s="11" t="s">
        <v>225</v>
      </c>
      <c r="G17" s="7">
        <v>3</v>
      </c>
      <c r="H17" s="7"/>
      <c r="I17" s="7">
        <v>5</v>
      </c>
      <c r="J17" s="7">
        <v>5</v>
      </c>
      <c r="K17" s="7">
        <v>10</v>
      </c>
      <c r="L17" s="7">
        <v>10</v>
      </c>
      <c r="M17" s="7">
        <v>10</v>
      </c>
      <c r="N17" s="7">
        <v>10</v>
      </c>
      <c r="O17" s="7">
        <v>10</v>
      </c>
      <c r="P17" s="37">
        <v>10</v>
      </c>
      <c r="Q17" s="3">
        <v>1</v>
      </c>
      <c r="R17" s="37">
        <f t="shared" si="0"/>
        <v>98</v>
      </c>
      <c r="S17" s="3">
        <f t="shared" si="1"/>
        <v>39.200000000000003</v>
      </c>
      <c r="T17" s="26"/>
      <c r="U17" s="29">
        <f t="shared" si="2"/>
        <v>39.200000000000003</v>
      </c>
    </row>
    <row r="18" spans="1:21" x14ac:dyDescent="0.3">
      <c r="A18" s="18" t="s">
        <v>32</v>
      </c>
      <c r="B18" s="22" t="s">
        <v>14</v>
      </c>
      <c r="C18" s="3">
        <v>5</v>
      </c>
      <c r="D18" s="3">
        <v>10</v>
      </c>
      <c r="E18" s="3">
        <v>10</v>
      </c>
      <c r="F18" s="11"/>
      <c r="G18" s="9">
        <v>4</v>
      </c>
      <c r="H18" s="9" t="s">
        <v>208</v>
      </c>
      <c r="I18" s="7">
        <v>5</v>
      </c>
      <c r="J18" s="7">
        <v>5</v>
      </c>
      <c r="K18" s="7">
        <v>10</v>
      </c>
      <c r="L18" s="7">
        <v>10</v>
      </c>
      <c r="M18" s="7">
        <v>10</v>
      </c>
      <c r="N18" s="7">
        <v>10</v>
      </c>
      <c r="O18" s="7">
        <v>10</v>
      </c>
      <c r="P18" s="37">
        <v>10</v>
      </c>
      <c r="Q18" s="3">
        <v>3</v>
      </c>
      <c r="R18" s="37">
        <f t="shared" si="0"/>
        <v>102</v>
      </c>
      <c r="S18" s="3">
        <f t="shared" si="1"/>
        <v>40.800000000000004</v>
      </c>
      <c r="T18" s="26"/>
      <c r="U18" s="29">
        <f t="shared" si="2"/>
        <v>40.800000000000004</v>
      </c>
    </row>
    <row r="19" spans="1:21" ht="32.4" x14ac:dyDescent="0.3">
      <c r="A19" s="18" t="s">
        <v>33</v>
      </c>
      <c r="B19" s="22" t="s">
        <v>15</v>
      </c>
      <c r="C19" s="3">
        <v>5</v>
      </c>
      <c r="D19" s="3">
        <v>10</v>
      </c>
      <c r="E19" s="3">
        <v>9</v>
      </c>
      <c r="F19" s="11" t="s">
        <v>225</v>
      </c>
      <c r="G19" s="9">
        <v>5</v>
      </c>
      <c r="H19" s="14" t="s">
        <v>209</v>
      </c>
      <c r="I19" s="7">
        <v>5</v>
      </c>
      <c r="J19" s="7">
        <v>5</v>
      </c>
      <c r="K19" s="7">
        <v>10</v>
      </c>
      <c r="L19" s="7">
        <v>10</v>
      </c>
      <c r="M19" s="7">
        <v>10</v>
      </c>
      <c r="N19" s="7">
        <v>10</v>
      </c>
      <c r="O19" s="7">
        <v>10</v>
      </c>
      <c r="P19" s="37">
        <v>4</v>
      </c>
      <c r="Q19" s="3"/>
      <c r="R19" s="37">
        <f t="shared" si="0"/>
        <v>93</v>
      </c>
      <c r="S19" s="3">
        <f t="shared" si="1"/>
        <v>37.200000000000003</v>
      </c>
      <c r="T19" s="26"/>
      <c r="U19" s="29">
        <f t="shared" si="2"/>
        <v>37.200000000000003</v>
      </c>
    </row>
    <row r="20" spans="1:21" x14ac:dyDescent="0.3">
      <c r="A20" s="18" t="s">
        <v>34</v>
      </c>
      <c r="B20" s="22" t="s">
        <v>180</v>
      </c>
      <c r="C20" s="3">
        <v>5</v>
      </c>
      <c r="D20" s="3">
        <v>10</v>
      </c>
      <c r="E20" s="3">
        <v>8</v>
      </c>
      <c r="F20" s="11" t="s">
        <v>226</v>
      </c>
      <c r="G20" s="7">
        <v>3</v>
      </c>
      <c r="H20" s="7"/>
      <c r="I20" s="7">
        <v>5</v>
      </c>
      <c r="J20" s="7">
        <v>5</v>
      </c>
      <c r="K20" s="7">
        <v>10</v>
      </c>
      <c r="L20" s="7">
        <v>10</v>
      </c>
      <c r="M20" s="7">
        <v>10</v>
      </c>
      <c r="N20" s="7">
        <v>10</v>
      </c>
      <c r="O20" s="7">
        <v>10</v>
      </c>
      <c r="P20" s="37">
        <v>10</v>
      </c>
      <c r="Q20" s="3">
        <v>1</v>
      </c>
      <c r="R20" s="37">
        <f t="shared" si="0"/>
        <v>97</v>
      </c>
      <c r="S20" s="3">
        <f t="shared" si="1"/>
        <v>38.800000000000004</v>
      </c>
      <c r="T20" s="26"/>
      <c r="U20" s="29">
        <f t="shared" si="2"/>
        <v>38.800000000000004</v>
      </c>
    </row>
    <row r="21" spans="1:21" x14ac:dyDescent="0.3">
      <c r="A21" s="18" t="s">
        <v>157</v>
      </c>
      <c r="B21" s="22" t="s">
        <v>182</v>
      </c>
      <c r="C21" s="3">
        <v>5</v>
      </c>
      <c r="D21" s="3">
        <v>10</v>
      </c>
      <c r="E21" s="3">
        <v>9</v>
      </c>
      <c r="F21" s="11" t="s">
        <v>225</v>
      </c>
      <c r="G21" s="7">
        <v>3</v>
      </c>
      <c r="H21" s="7"/>
      <c r="I21" s="7">
        <v>5</v>
      </c>
      <c r="J21" s="7">
        <v>5</v>
      </c>
      <c r="K21" s="7">
        <v>10</v>
      </c>
      <c r="L21" s="8">
        <v>0</v>
      </c>
      <c r="M21" s="7">
        <v>10</v>
      </c>
      <c r="N21" s="7">
        <v>10</v>
      </c>
      <c r="O21" s="7">
        <v>10</v>
      </c>
      <c r="P21" s="37">
        <v>10</v>
      </c>
      <c r="Q21" s="3"/>
      <c r="R21" s="37">
        <f t="shared" si="0"/>
        <v>87</v>
      </c>
      <c r="S21" s="3">
        <f t="shared" si="1"/>
        <v>34.800000000000004</v>
      </c>
      <c r="T21" s="26"/>
      <c r="U21" s="29">
        <f t="shared" si="2"/>
        <v>34.800000000000004</v>
      </c>
    </row>
    <row r="22" spans="1:21" x14ac:dyDescent="0.3">
      <c r="A22" s="34" t="s">
        <v>181</v>
      </c>
      <c r="B22" s="22" t="s">
        <v>16</v>
      </c>
      <c r="C22" s="34">
        <v>5</v>
      </c>
      <c r="D22" s="34">
        <v>10</v>
      </c>
      <c r="E22" s="34">
        <v>9</v>
      </c>
      <c r="F22" s="11" t="s">
        <v>225</v>
      </c>
      <c r="G22" s="7">
        <v>3</v>
      </c>
      <c r="H22" s="7"/>
      <c r="I22" s="7">
        <v>5</v>
      </c>
      <c r="J22" s="7">
        <v>5</v>
      </c>
      <c r="K22" s="7">
        <v>10</v>
      </c>
      <c r="L22" s="7">
        <v>10</v>
      </c>
      <c r="M22" s="7">
        <v>10</v>
      </c>
      <c r="N22" s="7">
        <v>10</v>
      </c>
      <c r="O22" s="7">
        <v>10</v>
      </c>
      <c r="P22" s="37">
        <v>10</v>
      </c>
      <c r="Q22" s="34"/>
      <c r="R22" s="37">
        <f t="shared" si="0"/>
        <v>97</v>
      </c>
      <c r="S22" s="34">
        <f t="shared" ref="S22" si="3">R22*0.4</f>
        <v>38.800000000000004</v>
      </c>
      <c r="T22" s="26"/>
      <c r="U22" s="29">
        <f t="shared" ref="U22" si="4">S22-T22</f>
        <v>38.800000000000004</v>
      </c>
    </row>
  </sheetData>
  <mergeCells count="9">
    <mergeCell ref="V1:V2"/>
    <mergeCell ref="R1:R2"/>
    <mergeCell ref="S1:S2"/>
    <mergeCell ref="U1:U2"/>
    <mergeCell ref="I1:O1"/>
    <mergeCell ref="A1:A2"/>
    <mergeCell ref="E2:F2"/>
    <mergeCell ref="G2:H2"/>
    <mergeCell ref="C1:H1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8C19-7F03-46A5-8FC0-04E204B9D858}">
  <dimension ref="A1:U18"/>
  <sheetViews>
    <sheetView workbookViewId="0">
      <pane xSplit="12" ySplit="2" topLeftCell="M12" activePane="bottomRight" state="frozen"/>
      <selection pane="topRight" activeCell="M1" sqref="M1"/>
      <selection pane="bottomLeft" activeCell="A3" sqref="A3"/>
      <selection pane="bottomRight" activeCell="T6" sqref="T6"/>
    </sheetView>
  </sheetViews>
  <sheetFormatPr defaultRowHeight="16.2" x14ac:dyDescent="0.3"/>
  <cols>
    <col min="1" max="1" width="6" customWidth="1"/>
    <col min="2" max="2" width="20.21875" bestFit="1" customWidth="1"/>
    <col min="3" max="4" width="6.88671875" customWidth="1"/>
    <col min="5" max="5" width="6.33203125" customWidth="1"/>
    <col min="6" max="6" width="8.44140625" customWidth="1"/>
    <col min="7" max="7" width="6.6640625" customWidth="1"/>
    <col min="8" max="8" width="22.109375" customWidth="1"/>
    <col min="9" max="9" width="7.21875" customWidth="1"/>
    <col min="10" max="10" width="7.109375" customWidth="1"/>
    <col min="11" max="11" width="7" customWidth="1"/>
    <col min="12" max="12" width="7.33203125" customWidth="1"/>
    <col min="13" max="13" width="7.88671875" customWidth="1"/>
    <col min="14" max="14" width="7.109375" customWidth="1"/>
    <col min="15" max="15" width="7" customWidth="1"/>
    <col min="16" max="16" width="11.21875" customWidth="1"/>
    <col min="17" max="17" width="11.33203125" customWidth="1"/>
    <col min="18" max="18" width="10.21875" customWidth="1"/>
    <col min="19" max="19" width="10.109375" customWidth="1"/>
    <col min="20" max="20" width="8.33203125" customWidth="1"/>
  </cols>
  <sheetData>
    <row r="1" spans="1:21" ht="48.6" customHeight="1" x14ac:dyDescent="0.3">
      <c r="A1" s="44"/>
      <c r="B1" s="23" t="s">
        <v>38</v>
      </c>
      <c r="C1" s="44" t="s">
        <v>35</v>
      </c>
      <c r="D1" s="44"/>
      <c r="E1" s="44"/>
      <c r="F1" s="44"/>
      <c r="G1" s="44"/>
      <c r="H1" s="44"/>
      <c r="I1" s="44" t="s">
        <v>36</v>
      </c>
      <c r="J1" s="44"/>
      <c r="K1" s="44"/>
      <c r="L1" s="44"/>
      <c r="M1" s="44"/>
      <c r="N1" s="44"/>
      <c r="O1" s="44"/>
      <c r="P1" s="4" t="s">
        <v>37</v>
      </c>
      <c r="Q1" s="4" t="s">
        <v>40</v>
      </c>
      <c r="R1" s="50" t="s">
        <v>165</v>
      </c>
      <c r="S1" s="51" t="s">
        <v>166</v>
      </c>
      <c r="T1" s="26" t="s">
        <v>42</v>
      </c>
      <c r="U1" s="43" t="s">
        <v>167</v>
      </c>
    </row>
    <row r="2" spans="1:21" ht="219" customHeight="1" x14ac:dyDescent="0.3">
      <c r="A2" s="44"/>
      <c r="B2" s="23" t="s">
        <v>39</v>
      </c>
      <c r="C2" s="5" t="s">
        <v>158</v>
      </c>
      <c r="D2" s="6" t="s">
        <v>159</v>
      </c>
      <c r="E2" s="45" t="s">
        <v>162</v>
      </c>
      <c r="F2" s="45"/>
      <c r="G2" s="45" t="s">
        <v>163</v>
      </c>
      <c r="H2" s="45"/>
      <c r="I2" s="6" t="s">
        <v>220</v>
      </c>
      <c r="J2" s="6" t="s">
        <v>223</v>
      </c>
      <c r="K2" s="6" t="s">
        <v>160</v>
      </c>
      <c r="L2" s="5" t="s">
        <v>224</v>
      </c>
      <c r="M2" s="6" t="s">
        <v>161</v>
      </c>
      <c r="N2" s="6" t="s">
        <v>221</v>
      </c>
      <c r="O2" s="6" t="s">
        <v>222</v>
      </c>
      <c r="P2" s="6" t="s">
        <v>229</v>
      </c>
      <c r="Q2" s="6" t="s">
        <v>228</v>
      </c>
      <c r="R2" s="51"/>
      <c r="S2" s="51"/>
      <c r="T2" s="27" t="s">
        <v>41</v>
      </c>
      <c r="U2" s="43"/>
    </row>
    <row r="3" spans="1:21" x14ac:dyDescent="0.3">
      <c r="A3" s="1" t="s">
        <v>49</v>
      </c>
      <c r="B3" s="2" t="s">
        <v>43</v>
      </c>
      <c r="C3" s="23">
        <v>5</v>
      </c>
      <c r="D3" s="23">
        <v>10</v>
      </c>
      <c r="E3" s="23">
        <v>9</v>
      </c>
      <c r="F3" s="11" t="s">
        <v>225</v>
      </c>
      <c r="G3" s="23">
        <v>3</v>
      </c>
      <c r="H3" s="23"/>
      <c r="I3" s="23">
        <v>5</v>
      </c>
      <c r="J3" s="23">
        <v>5</v>
      </c>
      <c r="K3" s="23">
        <v>10</v>
      </c>
      <c r="L3" s="23">
        <v>10</v>
      </c>
      <c r="M3" s="23">
        <v>10</v>
      </c>
      <c r="N3" s="23">
        <v>10</v>
      </c>
      <c r="O3" s="23">
        <v>10</v>
      </c>
      <c r="P3" s="37">
        <v>9</v>
      </c>
      <c r="Q3" s="23">
        <v>3</v>
      </c>
      <c r="R3" s="1">
        <f>C3+D3+E3+G3+I3+J3+K3+L3+M3+N3+O3+P3+Q3</f>
        <v>99</v>
      </c>
      <c r="S3" s="1">
        <f>R3*0.4</f>
        <v>39.6</v>
      </c>
      <c r="T3" s="28"/>
      <c r="U3" s="30">
        <f>S3-T3</f>
        <v>39.6</v>
      </c>
    </row>
    <row r="4" spans="1:21" x14ac:dyDescent="0.3">
      <c r="A4" s="1" t="s">
        <v>50</v>
      </c>
      <c r="B4" s="2" t="s">
        <v>44</v>
      </c>
      <c r="C4" s="23">
        <v>5</v>
      </c>
      <c r="D4" s="23">
        <v>10</v>
      </c>
      <c r="E4" s="23">
        <v>10</v>
      </c>
      <c r="F4" s="11"/>
      <c r="G4" s="23">
        <v>3</v>
      </c>
      <c r="H4" s="23"/>
      <c r="I4" s="23">
        <v>5</v>
      </c>
      <c r="J4" s="34">
        <v>5</v>
      </c>
      <c r="K4" s="23">
        <v>10</v>
      </c>
      <c r="L4" s="8">
        <v>0</v>
      </c>
      <c r="M4" s="23">
        <v>10</v>
      </c>
      <c r="N4" s="23">
        <v>10</v>
      </c>
      <c r="O4" s="23">
        <v>10</v>
      </c>
      <c r="P4" s="37">
        <v>7</v>
      </c>
      <c r="Q4" s="23"/>
      <c r="R4" s="1">
        <f t="shared" ref="R4:R18" si="0">C4+D4+E4+G4+I4+J4+K4+L4+M4+N4+O4+P4+Q4</f>
        <v>85</v>
      </c>
      <c r="S4" s="1">
        <f t="shared" ref="S4:S15" si="1">R4*0.4</f>
        <v>34</v>
      </c>
      <c r="T4" s="28">
        <v>2</v>
      </c>
      <c r="U4" s="30">
        <f t="shared" ref="U4:U15" si="2">S4-T4</f>
        <v>32</v>
      </c>
    </row>
    <row r="5" spans="1:21" x14ac:dyDescent="0.3">
      <c r="A5" s="1" t="s">
        <v>51</v>
      </c>
      <c r="B5" s="2" t="s">
        <v>45</v>
      </c>
      <c r="C5" s="23">
        <v>5</v>
      </c>
      <c r="D5" s="23">
        <v>10</v>
      </c>
      <c r="E5" s="23">
        <v>10</v>
      </c>
      <c r="F5" s="11"/>
      <c r="G5" s="9">
        <v>4</v>
      </c>
      <c r="H5" s="9" t="s">
        <v>210</v>
      </c>
      <c r="I5" s="23">
        <v>5</v>
      </c>
      <c r="J5" s="34">
        <v>5</v>
      </c>
      <c r="K5" s="23">
        <v>10</v>
      </c>
      <c r="L5" s="23">
        <v>10</v>
      </c>
      <c r="M5" s="23">
        <v>10</v>
      </c>
      <c r="N5" s="23">
        <v>10</v>
      </c>
      <c r="O5" s="23">
        <v>10</v>
      </c>
      <c r="P5" s="37">
        <v>6</v>
      </c>
      <c r="Q5" s="23"/>
      <c r="R5" s="1">
        <f t="shared" si="0"/>
        <v>95</v>
      </c>
      <c r="S5" s="1">
        <f t="shared" si="1"/>
        <v>38</v>
      </c>
      <c r="T5" s="28"/>
      <c r="U5" s="30">
        <f t="shared" si="2"/>
        <v>38</v>
      </c>
    </row>
    <row r="6" spans="1:21" x14ac:dyDescent="0.3">
      <c r="A6" s="1" t="s">
        <v>52</v>
      </c>
      <c r="B6" s="2" t="s">
        <v>46</v>
      </c>
      <c r="C6" s="23">
        <v>5</v>
      </c>
      <c r="D6" s="23">
        <v>10</v>
      </c>
      <c r="E6" s="23">
        <v>10</v>
      </c>
      <c r="F6" s="11"/>
      <c r="G6" s="23">
        <v>3</v>
      </c>
      <c r="H6" s="23"/>
      <c r="I6" s="23">
        <v>5</v>
      </c>
      <c r="J6" s="34">
        <v>5</v>
      </c>
      <c r="K6" s="23">
        <v>10</v>
      </c>
      <c r="L6" s="23">
        <v>10</v>
      </c>
      <c r="M6" s="23">
        <v>10</v>
      </c>
      <c r="N6" s="23">
        <v>10</v>
      </c>
      <c r="O6" s="23">
        <v>10</v>
      </c>
      <c r="P6" s="37">
        <v>10</v>
      </c>
      <c r="Q6" s="23"/>
      <c r="R6" s="1">
        <f t="shared" si="0"/>
        <v>98</v>
      </c>
      <c r="S6" s="1">
        <f t="shared" si="1"/>
        <v>39.200000000000003</v>
      </c>
      <c r="T6" s="28"/>
      <c r="U6" s="30">
        <f t="shared" si="2"/>
        <v>39.200000000000003</v>
      </c>
    </row>
    <row r="7" spans="1:21" x14ac:dyDescent="0.3">
      <c r="A7" s="1" t="s">
        <v>53</v>
      </c>
      <c r="B7" s="2" t="s">
        <v>47</v>
      </c>
      <c r="C7" s="23">
        <v>5</v>
      </c>
      <c r="D7" s="23">
        <v>10</v>
      </c>
      <c r="E7" s="23">
        <v>10</v>
      </c>
      <c r="F7" s="11"/>
      <c r="G7" s="23">
        <v>3</v>
      </c>
      <c r="H7" s="23"/>
      <c r="I7" s="23">
        <v>5</v>
      </c>
      <c r="J7" s="34">
        <v>5</v>
      </c>
      <c r="K7" s="23">
        <v>10</v>
      </c>
      <c r="L7" s="23">
        <v>10</v>
      </c>
      <c r="M7" s="23">
        <v>10</v>
      </c>
      <c r="N7" s="23">
        <v>10</v>
      </c>
      <c r="O7" s="23">
        <v>10</v>
      </c>
      <c r="P7" s="37">
        <v>7</v>
      </c>
      <c r="Q7" s="23"/>
      <c r="R7" s="1">
        <f t="shared" si="0"/>
        <v>95</v>
      </c>
      <c r="S7" s="1">
        <f t="shared" si="1"/>
        <v>38</v>
      </c>
      <c r="T7" s="28"/>
      <c r="U7" s="30">
        <f t="shared" si="2"/>
        <v>38</v>
      </c>
    </row>
    <row r="8" spans="1:21" x14ac:dyDescent="0.3">
      <c r="A8" s="1" t="s">
        <v>54</v>
      </c>
      <c r="B8" s="2" t="s">
        <v>48</v>
      </c>
      <c r="C8" s="23">
        <v>5</v>
      </c>
      <c r="D8" s="23">
        <v>10</v>
      </c>
      <c r="E8" s="23">
        <v>10</v>
      </c>
      <c r="F8" s="11"/>
      <c r="G8" s="23">
        <v>3</v>
      </c>
      <c r="H8" s="23"/>
      <c r="I8" s="23">
        <v>5</v>
      </c>
      <c r="J8" s="34">
        <v>5</v>
      </c>
      <c r="K8" s="23">
        <v>10</v>
      </c>
      <c r="L8" s="8">
        <v>0</v>
      </c>
      <c r="M8" s="23">
        <v>10</v>
      </c>
      <c r="N8" s="23">
        <v>10</v>
      </c>
      <c r="O8" s="23">
        <v>10</v>
      </c>
      <c r="P8" s="37">
        <v>9</v>
      </c>
      <c r="Q8" s="23">
        <v>3</v>
      </c>
      <c r="R8" s="1">
        <f t="shared" si="0"/>
        <v>90</v>
      </c>
      <c r="S8" s="1">
        <f t="shared" si="1"/>
        <v>36</v>
      </c>
      <c r="T8" s="28"/>
      <c r="U8" s="30">
        <f t="shared" si="2"/>
        <v>36</v>
      </c>
    </row>
    <row r="9" spans="1:21" x14ac:dyDescent="0.3">
      <c r="A9" s="1" t="s">
        <v>55</v>
      </c>
      <c r="B9" s="2" t="s">
        <v>183</v>
      </c>
      <c r="C9" s="23">
        <v>5</v>
      </c>
      <c r="D9" s="23">
        <v>10</v>
      </c>
      <c r="E9" s="23">
        <v>10</v>
      </c>
      <c r="F9" s="11"/>
      <c r="G9" s="23">
        <v>3</v>
      </c>
      <c r="H9" s="23"/>
      <c r="I9" s="23">
        <v>5</v>
      </c>
      <c r="J9" s="34">
        <v>5</v>
      </c>
      <c r="K9" s="23">
        <v>10</v>
      </c>
      <c r="L9" s="23">
        <v>10</v>
      </c>
      <c r="M9" s="23">
        <v>10</v>
      </c>
      <c r="N9" s="31">
        <v>10</v>
      </c>
      <c r="O9" s="23">
        <v>10</v>
      </c>
      <c r="P9" s="37">
        <v>10</v>
      </c>
      <c r="Q9" s="23">
        <v>5</v>
      </c>
      <c r="R9" s="1">
        <f t="shared" si="0"/>
        <v>103</v>
      </c>
      <c r="S9" s="1">
        <f t="shared" si="1"/>
        <v>41.2</v>
      </c>
      <c r="T9" s="28"/>
      <c r="U9" s="30">
        <f t="shared" si="2"/>
        <v>41.2</v>
      </c>
    </row>
    <row r="10" spans="1:21" x14ac:dyDescent="0.3">
      <c r="A10" s="1" t="s">
        <v>56</v>
      </c>
      <c r="B10" s="2" t="s">
        <v>184</v>
      </c>
      <c r="C10" s="23">
        <v>5</v>
      </c>
      <c r="D10" s="23">
        <v>10</v>
      </c>
      <c r="E10" s="23">
        <v>10</v>
      </c>
      <c r="F10" s="11"/>
      <c r="G10" s="23">
        <v>3</v>
      </c>
      <c r="H10" s="23"/>
      <c r="I10" s="23">
        <v>5</v>
      </c>
      <c r="J10" s="34">
        <v>5</v>
      </c>
      <c r="K10" s="23">
        <v>10</v>
      </c>
      <c r="L10" s="23">
        <v>10</v>
      </c>
      <c r="M10" s="23">
        <v>10</v>
      </c>
      <c r="N10" s="23">
        <v>10</v>
      </c>
      <c r="O10" s="23">
        <v>10</v>
      </c>
      <c r="P10" s="37">
        <v>10</v>
      </c>
      <c r="Q10" s="23">
        <v>3</v>
      </c>
      <c r="R10" s="1">
        <f t="shared" si="0"/>
        <v>101</v>
      </c>
      <c r="S10" s="1">
        <f t="shared" si="1"/>
        <v>40.400000000000006</v>
      </c>
      <c r="T10" s="28"/>
      <c r="U10" s="30">
        <f t="shared" si="2"/>
        <v>40.400000000000006</v>
      </c>
    </row>
    <row r="11" spans="1:21" x14ac:dyDescent="0.3">
      <c r="A11" s="1" t="s">
        <v>57</v>
      </c>
      <c r="B11" s="2" t="s">
        <v>185</v>
      </c>
      <c r="C11" s="23">
        <v>5</v>
      </c>
      <c r="D11" s="23">
        <v>10</v>
      </c>
      <c r="E11" s="23">
        <v>10</v>
      </c>
      <c r="F11" s="11"/>
      <c r="G11" s="23">
        <v>3</v>
      </c>
      <c r="H11" s="23"/>
      <c r="I11" s="23">
        <v>5</v>
      </c>
      <c r="J11" s="34">
        <v>5</v>
      </c>
      <c r="K11" s="23">
        <v>10</v>
      </c>
      <c r="L11" s="23">
        <v>10</v>
      </c>
      <c r="M11" s="23">
        <v>10</v>
      </c>
      <c r="N11" s="23">
        <v>10</v>
      </c>
      <c r="O11" s="23">
        <v>10</v>
      </c>
      <c r="P11" s="37">
        <v>10</v>
      </c>
      <c r="Q11" s="23">
        <v>5</v>
      </c>
      <c r="R11" s="1">
        <f t="shared" si="0"/>
        <v>103</v>
      </c>
      <c r="S11" s="1">
        <f t="shared" si="1"/>
        <v>41.2</v>
      </c>
      <c r="T11" s="28"/>
      <c r="U11" s="30">
        <f t="shared" si="2"/>
        <v>41.2</v>
      </c>
    </row>
    <row r="12" spans="1:21" x14ac:dyDescent="0.3">
      <c r="A12" s="1" t="s">
        <v>58</v>
      </c>
      <c r="B12" s="2" t="s">
        <v>186</v>
      </c>
      <c r="C12" s="23">
        <v>5</v>
      </c>
      <c r="D12" s="23">
        <v>10</v>
      </c>
      <c r="E12" s="23">
        <v>10</v>
      </c>
      <c r="F12" s="11"/>
      <c r="G12" s="23">
        <v>3</v>
      </c>
      <c r="H12" s="23"/>
      <c r="I12" s="23">
        <v>5</v>
      </c>
      <c r="J12" s="34">
        <v>5</v>
      </c>
      <c r="K12" s="23">
        <v>10</v>
      </c>
      <c r="L12" s="8">
        <v>0</v>
      </c>
      <c r="M12" s="23">
        <v>10</v>
      </c>
      <c r="N12" s="23">
        <v>10</v>
      </c>
      <c r="O12" s="23">
        <v>10</v>
      </c>
      <c r="P12" s="37">
        <v>7</v>
      </c>
      <c r="Q12" s="23"/>
      <c r="R12" s="1">
        <f t="shared" si="0"/>
        <v>85</v>
      </c>
      <c r="S12" s="1">
        <f t="shared" si="1"/>
        <v>34</v>
      </c>
      <c r="T12" s="28"/>
      <c r="U12" s="30">
        <f t="shared" si="2"/>
        <v>34</v>
      </c>
    </row>
    <row r="13" spans="1:21" x14ac:dyDescent="0.3">
      <c r="A13" s="1" t="s">
        <v>59</v>
      </c>
      <c r="B13" s="2" t="s">
        <v>187</v>
      </c>
      <c r="C13" s="23">
        <v>5</v>
      </c>
      <c r="D13" s="23">
        <v>10</v>
      </c>
      <c r="E13" s="23">
        <v>10</v>
      </c>
      <c r="F13" s="11"/>
      <c r="G13" s="23">
        <v>3</v>
      </c>
      <c r="H13" s="23"/>
      <c r="I13" s="23">
        <v>5</v>
      </c>
      <c r="J13" s="34">
        <v>5</v>
      </c>
      <c r="K13" s="23">
        <v>10</v>
      </c>
      <c r="L13" s="23">
        <v>10</v>
      </c>
      <c r="M13" s="23">
        <v>10</v>
      </c>
      <c r="N13" s="23">
        <v>10</v>
      </c>
      <c r="O13" s="23">
        <v>10</v>
      </c>
      <c r="P13" s="37">
        <v>9</v>
      </c>
      <c r="Q13" s="23"/>
      <c r="R13" s="1">
        <f t="shared" si="0"/>
        <v>97</v>
      </c>
      <c r="S13" s="1">
        <f t="shared" si="1"/>
        <v>38.800000000000004</v>
      </c>
      <c r="T13" s="28"/>
      <c r="U13" s="30">
        <f t="shared" si="2"/>
        <v>38.800000000000004</v>
      </c>
    </row>
    <row r="14" spans="1:21" x14ac:dyDescent="0.3">
      <c r="A14" s="1" t="s">
        <v>60</v>
      </c>
      <c r="B14" s="2" t="s">
        <v>188</v>
      </c>
      <c r="C14" s="23">
        <v>5</v>
      </c>
      <c r="D14" s="23">
        <v>10</v>
      </c>
      <c r="E14" s="23">
        <v>10</v>
      </c>
      <c r="F14" s="11"/>
      <c r="G14" s="9">
        <v>5</v>
      </c>
      <c r="H14" s="9" t="s">
        <v>211</v>
      </c>
      <c r="I14" s="23">
        <v>5</v>
      </c>
      <c r="J14" s="34">
        <v>5</v>
      </c>
      <c r="K14" s="23">
        <v>10</v>
      </c>
      <c r="L14" s="23">
        <v>10</v>
      </c>
      <c r="M14" s="23">
        <v>10</v>
      </c>
      <c r="N14" s="31">
        <v>10</v>
      </c>
      <c r="O14" s="23">
        <v>10</v>
      </c>
      <c r="P14" s="37">
        <v>10</v>
      </c>
      <c r="Q14" s="23">
        <v>5</v>
      </c>
      <c r="R14" s="1">
        <f t="shared" si="0"/>
        <v>105</v>
      </c>
      <c r="S14" s="1">
        <f t="shared" si="1"/>
        <v>42</v>
      </c>
      <c r="T14" s="28"/>
      <c r="U14" s="30">
        <f t="shared" si="2"/>
        <v>42</v>
      </c>
    </row>
    <row r="15" spans="1:21" x14ac:dyDescent="0.3">
      <c r="A15" s="1" t="s">
        <v>61</v>
      </c>
      <c r="B15" s="2" t="s">
        <v>189</v>
      </c>
      <c r="C15" s="23">
        <v>5</v>
      </c>
      <c r="D15" s="23">
        <v>10</v>
      </c>
      <c r="E15" s="23">
        <v>10</v>
      </c>
      <c r="F15" s="11"/>
      <c r="G15" s="7">
        <v>3</v>
      </c>
      <c r="H15" s="39"/>
      <c r="I15" s="33">
        <v>5</v>
      </c>
      <c r="J15" s="8">
        <v>0</v>
      </c>
      <c r="K15" s="23">
        <v>10</v>
      </c>
      <c r="L15" s="23">
        <v>10</v>
      </c>
      <c r="M15" s="23">
        <v>10</v>
      </c>
      <c r="N15" s="23">
        <v>10</v>
      </c>
      <c r="O15" s="23">
        <v>10</v>
      </c>
      <c r="P15" s="37">
        <v>10</v>
      </c>
      <c r="Q15" s="23">
        <v>5</v>
      </c>
      <c r="R15" s="1">
        <f t="shared" si="0"/>
        <v>98</v>
      </c>
      <c r="S15" s="1">
        <f t="shared" si="1"/>
        <v>39.200000000000003</v>
      </c>
      <c r="T15" s="28"/>
      <c r="U15" s="30">
        <f t="shared" si="2"/>
        <v>39.200000000000003</v>
      </c>
    </row>
    <row r="16" spans="1:21" x14ac:dyDescent="0.3">
      <c r="R16" s="56"/>
    </row>
    <row r="17" spans="18:18" x14ac:dyDescent="0.3">
      <c r="R17" s="56"/>
    </row>
    <row r="18" spans="18:18" x14ac:dyDescent="0.3">
      <c r="R18" s="56"/>
    </row>
  </sheetData>
  <mergeCells count="8">
    <mergeCell ref="R1:R2"/>
    <mergeCell ref="U1:U2"/>
    <mergeCell ref="A1:A2"/>
    <mergeCell ref="I1:O1"/>
    <mergeCell ref="E2:F2"/>
    <mergeCell ref="G2:H2"/>
    <mergeCell ref="C1:H1"/>
    <mergeCell ref="S1:S2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B5D1-3FC0-4282-A882-DA68F18CE1CC}">
  <dimension ref="A1:U17"/>
  <sheetViews>
    <sheetView workbookViewId="0">
      <pane xSplit="12" ySplit="2" topLeftCell="M11" activePane="bottomRight" state="frozen"/>
      <selection pane="topRight" activeCell="M1" sqref="M1"/>
      <selection pane="bottomLeft" activeCell="A3" sqref="A3"/>
      <selection pane="bottomRight" activeCell="V15" sqref="V15"/>
    </sheetView>
  </sheetViews>
  <sheetFormatPr defaultRowHeight="16.2" x14ac:dyDescent="0.3"/>
  <cols>
    <col min="2" max="2" width="14.21875" customWidth="1"/>
    <col min="8" max="8" width="16.6640625" customWidth="1"/>
    <col min="9" max="9" width="6.44140625" customWidth="1"/>
    <col min="10" max="11" width="6" customWidth="1"/>
    <col min="12" max="12" width="6.21875" customWidth="1"/>
    <col min="13" max="13" width="6.44140625" customWidth="1"/>
    <col min="14" max="14" width="6.6640625" customWidth="1"/>
    <col min="15" max="15" width="7.6640625" customWidth="1"/>
    <col min="16" max="16" width="12.5546875" customWidth="1"/>
    <col min="18" max="19" width="7.5546875" customWidth="1"/>
  </cols>
  <sheetData>
    <row r="1" spans="1:21" ht="68.400000000000006" customHeight="1" x14ac:dyDescent="0.3">
      <c r="A1" s="44"/>
      <c r="B1" s="10" t="s">
        <v>38</v>
      </c>
      <c r="C1" s="44" t="s">
        <v>35</v>
      </c>
      <c r="D1" s="44"/>
      <c r="E1" s="44"/>
      <c r="F1" s="44"/>
      <c r="G1" s="44"/>
      <c r="H1" s="44"/>
      <c r="I1" s="44" t="s">
        <v>36</v>
      </c>
      <c r="J1" s="44"/>
      <c r="K1" s="44"/>
      <c r="L1" s="44"/>
      <c r="M1" s="44"/>
      <c r="N1" s="44"/>
      <c r="O1" s="44"/>
      <c r="P1" s="4" t="s">
        <v>37</v>
      </c>
      <c r="Q1" s="4" t="s">
        <v>40</v>
      </c>
      <c r="R1" s="50" t="s">
        <v>165</v>
      </c>
      <c r="S1" s="51" t="s">
        <v>166</v>
      </c>
      <c r="T1" s="26" t="s">
        <v>42</v>
      </c>
      <c r="U1" s="43" t="s">
        <v>167</v>
      </c>
    </row>
    <row r="2" spans="1:21" ht="213.6" customHeight="1" x14ac:dyDescent="0.3">
      <c r="A2" s="44"/>
      <c r="B2" s="10" t="s">
        <v>39</v>
      </c>
      <c r="C2" s="5" t="s">
        <v>158</v>
      </c>
      <c r="D2" s="6" t="s">
        <v>159</v>
      </c>
      <c r="E2" s="45" t="s">
        <v>162</v>
      </c>
      <c r="F2" s="45"/>
      <c r="G2" s="45" t="s">
        <v>163</v>
      </c>
      <c r="H2" s="45"/>
      <c r="I2" s="6" t="s">
        <v>220</v>
      </c>
      <c r="J2" s="6" t="s">
        <v>223</v>
      </c>
      <c r="K2" s="6" t="s">
        <v>160</v>
      </c>
      <c r="L2" s="5" t="s">
        <v>224</v>
      </c>
      <c r="M2" s="6" t="s">
        <v>161</v>
      </c>
      <c r="N2" s="6" t="s">
        <v>221</v>
      </c>
      <c r="O2" s="6" t="s">
        <v>222</v>
      </c>
      <c r="P2" s="6" t="s">
        <v>229</v>
      </c>
      <c r="Q2" s="6" t="s">
        <v>228</v>
      </c>
      <c r="R2" s="51"/>
      <c r="S2" s="51"/>
      <c r="T2" s="27" t="s">
        <v>41</v>
      </c>
      <c r="U2" s="43"/>
    </row>
    <row r="3" spans="1:21" x14ac:dyDescent="0.3">
      <c r="A3" s="1" t="s">
        <v>73</v>
      </c>
      <c r="B3" s="2" t="s">
        <v>62</v>
      </c>
      <c r="C3" s="23">
        <v>5</v>
      </c>
      <c r="D3" s="23">
        <v>10</v>
      </c>
      <c r="E3" s="23">
        <v>10</v>
      </c>
      <c r="F3" s="11"/>
      <c r="G3" s="34">
        <v>3</v>
      </c>
      <c r="H3" s="7"/>
      <c r="I3" s="23">
        <v>5</v>
      </c>
      <c r="J3" s="7">
        <v>5</v>
      </c>
      <c r="K3" s="7">
        <v>10</v>
      </c>
      <c r="L3" s="7">
        <v>10</v>
      </c>
      <c r="M3" s="7">
        <v>10</v>
      </c>
      <c r="N3" s="7">
        <v>10</v>
      </c>
      <c r="O3" s="34">
        <v>10</v>
      </c>
      <c r="P3" s="37">
        <v>10</v>
      </c>
      <c r="Q3" s="23"/>
      <c r="R3" s="1">
        <f>C3+D3+E3+G3+I3+J3+K3+L3+M3+N3+O3+P3+Q3</f>
        <v>98</v>
      </c>
      <c r="S3" s="1">
        <f>R3*0.4</f>
        <v>39.200000000000003</v>
      </c>
      <c r="T3" s="28"/>
      <c r="U3" s="30">
        <f>S3-T3</f>
        <v>39.200000000000003</v>
      </c>
    </row>
    <row r="4" spans="1:21" x14ac:dyDescent="0.3">
      <c r="A4" s="1" t="s">
        <v>74</v>
      </c>
      <c r="B4" s="2" t="s">
        <v>63</v>
      </c>
      <c r="C4" s="23">
        <v>5</v>
      </c>
      <c r="D4" s="23">
        <v>10</v>
      </c>
      <c r="E4" s="23">
        <v>10</v>
      </c>
      <c r="F4" s="11"/>
      <c r="G4" s="23">
        <v>3</v>
      </c>
      <c r="H4" s="23"/>
      <c r="I4" s="23">
        <v>5</v>
      </c>
      <c r="J4" s="7">
        <v>5</v>
      </c>
      <c r="K4" s="7">
        <v>10</v>
      </c>
      <c r="L4" s="7">
        <v>10</v>
      </c>
      <c r="M4" s="7">
        <v>10</v>
      </c>
      <c r="N4" s="7">
        <v>10</v>
      </c>
      <c r="O4" s="34">
        <v>10</v>
      </c>
      <c r="P4" s="37">
        <v>9</v>
      </c>
      <c r="Q4" s="23"/>
      <c r="R4" s="1">
        <f t="shared" ref="R4:R17" si="0">C4+D4+E4+G4+I4+J4+K4+L4+M4+N4+O4+P4+Q4</f>
        <v>97</v>
      </c>
      <c r="S4" s="1">
        <f t="shared" ref="S4:S17" si="1">R4*0.4</f>
        <v>38.800000000000004</v>
      </c>
      <c r="T4" s="28"/>
      <c r="U4" s="30">
        <f t="shared" ref="U4:U17" si="2">S4-T4</f>
        <v>38.800000000000004</v>
      </c>
    </row>
    <row r="5" spans="1:21" x14ac:dyDescent="0.3">
      <c r="A5" s="1" t="s">
        <v>75</v>
      </c>
      <c r="B5" s="2" t="s">
        <v>64</v>
      </c>
      <c r="C5" s="23">
        <v>5</v>
      </c>
      <c r="D5" s="23">
        <v>10</v>
      </c>
      <c r="E5" s="23">
        <v>10</v>
      </c>
      <c r="F5" s="11"/>
      <c r="G5" s="9">
        <v>4</v>
      </c>
      <c r="H5" s="9" t="s">
        <v>213</v>
      </c>
      <c r="I5" s="23">
        <v>5</v>
      </c>
      <c r="J5" s="7">
        <v>5</v>
      </c>
      <c r="K5" s="7">
        <v>10</v>
      </c>
      <c r="L5" s="7">
        <v>10</v>
      </c>
      <c r="M5" s="7">
        <v>10</v>
      </c>
      <c r="N5" s="7">
        <v>10</v>
      </c>
      <c r="O5" s="34">
        <v>10</v>
      </c>
      <c r="P5" s="37">
        <v>10</v>
      </c>
      <c r="Q5" s="23"/>
      <c r="R5" s="1">
        <f t="shared" si="0"/>
        <v>99</v>
      </c>
      <c r="S5" s="1">
        <f t="shared" si="1"/>
        <v>39.6</v>
      </c>
      <c r="T5" s="28"/>
      <c r="U5" s="30">
        <f t="shared" si="2"/>
        <v>39.6</v>
      </c>
    </row>
    <row r="6" spans="1:21" x14ac:dyDescent="0.3">
      <c r="A6" s="1" t="s">
        <v>76</v>
      </c>
      <c r="B6" s="2" t="s">
        <v>65</v>
      </c>
      <c r="C6" s="23">
        <v>5</v>
      </c>
      <c r="D6" s="23">
        <v>10</v>
      </c>
      <c r="E6" s="23">
        <v>9</v>
      </c>
      <c r="F6" s="11" t="s">
        <v>225</v>
      </c>
      <c r="G6" s="23">
        <v>3</v>
      </c>
      <c r="H6" s="23"/>
      <c r="I6" s="23">
        <v>5</v>
      </c>
      <c r="J6" s="8">
        <v>0</v>
      </c>
      <c r="K6" s="7">
        <v>10</v>
      </c>
      <c r="L6" s="7">
        <v>10</v>
      </c>
      <c r="M6" s="7">
        <v>10</v>
      </c>
      <c r="N6" s="7">
        <v>10</v>
      </c>
      <c r="O6" s="34">
        <v>10</v>
      </c>
      <c r="P6" s="37">
        <v>10</v>
      </c>
      <c r="Q6" s="23"/>
      <c r="R6" s="1">
        <f t="shared" si="0"/>
        <v>92</v>
      </c>
      <c r="S6" s="1">
        <f t="shared" si="1"/>
        <v>36.800000000000004</v>
      </c>
      <c r="T6" s="28"/>
      <c r="U6" s="30">
        <f t="shared" si="2"/>
        <v>36.800000000000004</v>
      </c>
    </row>
    <row r="7" spans="1:21" x14ac:dyDescent="0.3">
      <c r="A7" s="1" t="s">
        <v>77</v>
      </c>
      <c r="B7" s="2" t="s">
        <v>66</v>
      </c>
      <c r="C7" s="23">
        <v>5</v>
      </c>
      <c r="D7" s="23">
        <v>10</v>
      </c>
      <c r="E7" s="23">
        <v>10</v>
      </c>
      <c r="F7" s="11"/>
      <c r="G7" s="23">
        <v>3</v>
      </c>
      <c r="H7" s="23"/>
      <c r="I7" s="23">
        <v>5</v>
      </c>
      <c r="J7" s="7">
        <v>5</v>
      </c>
      <c r="K7" s="7">
        <v>10</v>
      </c>
      <c r="L7" s="7">
        <v>10</v>
      </c>
      <c r="M7" s="7">
        <v>10</v>
      </c>
      <c r="N7" s="7">
        <v>10</v>
      </c>
      <c r="O7" s="34">
        <v>10</v>
      </c>
      <c r="P7" s="37">
        <v>6</v>
      </c>
      <c r="Q7" s="23"/>
      <c r="R7" s="1">
        <f t="shared" si="0"/>
        <v>94</v>
      </c>
      <c r="S7" s="1">
        <f t="shared" si="1"/>
        <v>37.6</v>
      </c>
      <c r="T7" s="28"/>
      <c r="U7" s="30">
        <f t="shared" si="2"/>
        <v>37.6</v>
      </c>
    </row>
    <row r="8" spans="1:21" x14ac:dyDescent="0.3">
      <c r="A8" s="1" t="s">
        <v>194</v>
      </c>
      <c r="B8" s="2" t="s">
        <v>67</v>
      </c>
      <c r="C8" s="23">
        <v>5</v>
      </c>
      <c r="D8" s="23">
        <v>10</v>
      </c>
      <c r="E8" s="23">
        <v>10</v>
      </c>
      <c r="F8" s="11"/>
      <c r="G8" s="23">
        <v>3</v>
      </c>
      <c r="H8" s="23"/>
      <c r="I8" s="23">
        <v>5</v>
      </c>
      <c r="J8" s="7">
        <v>5</v>
      </c>
      <c r="K8" s="8">
        <v>0</v>
      </c>
      <c r="L8" s="8">
        <v>0</v>
      </c>
      <c r="M8" s="7">
        <v>10</v>
      </c>
      <c r="N8" s="7">
        <v>10</v>
      </c>
      <c r="O8" s="8">
        <v>0</v>
      </c>
      <c r="P8" s="37">
        <v>10</v>
      </c>
      <c r="Q8" s="23"/>
      <c r="R8" s="1">
        <f t="shared" si="0"/>
        <v>68</v>
      </c>
      <c r="S8" s="1">
        <f t="shared" si="1"/>
        <v>27.200000000000003</v>
      </c>
      <c r="T8" s="28"/>
      <c r="U8" s="30">
        <f t="shared" si="2"/>
        <v>27.200000000000003</v>
      </c>
    </row>
    <row r="9" spans="1:21" x14ac:dyDescent="0.3">
      <c r="A9" s="1" t="s">
        <v>78</v>
      </c>
      <c r="B9" s="2" t="s">
        <v>190</v>
      </c>
      <c r="C9" s="34"/>
      <c r="D9" s="34"/>
      <c r="E9" s="34">
        <v>10</v>
      </c>
      <c r="F9" s="11"/>
      <c r="G9" s="34">
        <v>3</v>
      </c>
      <c r="H9" s="34"/>
      <c r="I9" s="34">
        <v>5</v>
      </c>
      <c r="J9" s="7">
        <v>5</v>
      </c>
      <c r="K9" s="8">
        <v>0</v>
      </c>
      <c r="L9" s="7">
        <v>10</v>
      </c>
      <c r="M9" s="7">
        <v>10</v>
      </c>
      <c r="N9" s="7">
        <v>10</v>
      </c>
      <c r="O9" s="8">
        <v>0</v>
      </c>
      <c r="P9" s="37">
        <v>10</v>
      </c>
      <c r="Q9" s="34"/>
      <c r="R9" s="1">
        <f t="shared" si="0"/>
        <v>63</v>
      </c>
      <c r="S9" s="1">
        <f t="shared" si="1"/>
        <v>25.200000000000003</v>
      </c>
      <c r="T9" s="28"/>
      <c r="U9" s="30">
        <f t="shared" si="2"/>
        <v>25.200000000000003</v>
      </c>
    </row>
    <row r="10" spans="1:21" x14ac:dyDescent="0.3">
      <c r="A10" s="1" t="s">
        <v>195</v>
      </c>
      <c r="B10" s="2" t="s">
        <v>191</v>
      </c>
      <c r="C10" s="34"/>
      <c r="D10" s="34"/>
      <c r="E10" s="34">
        <v>9</v>
      </c>
      <c r="F10" s="11" t="s">
        <v>225</v>
      </c>
      <c r="G10" s="34">
        <v>3</v>
      </c>
      <c r="H10" s="34"/>
      <c r="I10" s="34">
        <v>5</v>
      </c>
      <c r="J10" s="7">
        <v>5</v>
      </c>
      <c r="K10" s="8">
        <v>0</v>
      </c>
      <c r="L10" s="7">
        <v>10</v>
      </c>
      <c r="M10" s="7">
        <v>10</v>
      </c>
      <c r="N10" s="8">
        <v>0</v>
      </c>
      <c r="O10" s="8">
        <v>0</v>
      </c>
      <c r="P10" s="37">
        <v>10</v>
      </c>
      <c r="Q10" s="34">
        <v>1</v>
      </c>
      <c r="R10" s="1">
        <f t="shared" si="0"/>
        <v>53</v>
      </c>
      <c r="S10" s="1">
        <f t="shared" si="1"/>
        <v>21.200000000000003</v>
      </c>
      <c r="T10" s="28"/>
      <c r="U10" s="30">
        <f t="shared" si="2"/>
        <v>21.200000000000003</v>
      </c>
    </row>
    <row r="11" spans="1:21" x14ac:dyDescent="0.3">
      <c r="A11" s="1" t="s">
        <v>196</v>
      </c>
      <c r="B11" s="2" t="s">
        <v>68</v>
      </c>
      <c r="C11" s="23">
        <v>5</v>
      </c>
      <c r="D11" s="23">
        <v>10</v>
      </c>
      <c r="E11" s="23">
        <v>9</v>
      </c>
      <c r="F11" s="11" t="s">
        <v>225</v>
      </c>
      <c r="G11" s="23">
        <v>3</v>
      </c>
      <c r="H11" s="23"/>
      <c r="I11" s="23">
        <v>5</v>
      </c>
      <c r="J11" s="7">
        <v>5</v>
      </c>
      <c r="K11" s="7">
        <v>10</v>
      </c>
      <c r="L11" s="7">
        <v>10</v>
      </c>
      <c r="M11" s="7">
        <v>10</v>
      </c>
      <c r="N11" s="7">
        <v>10</v>
      </c>
      <c r="O11" s="34">
        <v>10</v>
      </c>
      <c r="P11" s="37">
        <v>10</v>
      </c>
      <c r="Q11" s="23"/>
      <c r="R11" s="1">
        <f t="shared" si="0"/>
        <v>97</v>
      </c>
      <c r="S11" s="1">
        <f t="shared" si="1"/>
        <v>38.800000000000004</v>
      </c>
      <c r="T11" s="28"/>
      <c r="U11" s="30">
        <f t="shared" si="2"/>
        <v>38.800000000000004</v>
      </c>
    </row>
    <row r="12" spans="1:21" x14ac:dyDescent="0.3">
      <c r="A12" s="1" t="s">
        <v>197</v>
      </c>
      <c r="B12" s="2" t="s">
        <v>192</v>
      </c>
      <c r="C12" s="34"/>
      <c r="D12" s="34"/>
      <c r="E12" s="34">
        <v>8</v>
      </c>
      <c r="F12" s="11" t="s">
        <v>226</v>
      </c>
      <c r="G12" s="34">
        <v>3</v>
      </c>
      <c r="H12" s="34"/>
      <c r="I12" s="34">
        <v>5</v>
      </c>
      <c r="J12" s="7">
        <v>5</v>
      </c>
      <c r="K12" s="7">
        <v>10</v>
      </c>
      <c r="L12" s="8">
        <v>0</v>
      </c>
      <c r="M12" s="7">
        <v>10</v>
      </c>
      <c r="N12" s="7">
        <v>10</v>
      </c>
      <c r="O12" s="34">
        <v>10</v>
      </c>
      <c r="P12" s="37">
        <v>10</v>
      </c>
      <c r="Q12" s="34"/>
      <c r="R12" s="1">
        <f t="shared" si="0"/>
        <v>71</v>
      </c>
      <c r="S12" s="1">
        <f t="shared" si="1"/>
        <v>28.400000000000002</v>
      </c>
      <c r="T12" s="28"/>
      <c r="U12" s="30">
        <f t="shared" si="2"/>
        <v>28.400000000000002</v>
      </c>
    </row>
    <row r="13" spans="1:21" x14ac:dyDescent="0.3">
      <c r="A13" s="1" t="s">
        <v>198</v>
      </c>
      <c r="B13" s="2" t="s">
        <v>69</v>
      </c>
      <c r="C13" s="23">
        <v>5</v>
      </c>
      <c r="D13" s="23">
        <v>10</v>
      </c>
      <c r="E13" s="23">
        <v>10</v>
      </c>
      <c r="F13" s="11"/>
      <c r="G13" s="9">
        <v>4</v>
      </c>
      <c r="H13" s="9" t="s">
        <v>214</v>
      </c>
      <c r="I13" s="23">
        <v>5</v>
      </c>
      <c r="J13" s="8">
        <v>0</v>
      </c>
      <c r="K13" s="7">
        <v>10</v>
      </c>
      <c r="L13" s="7">
        <v>10</v>
      </c>
      <c r="M13" s="7">
        <v>10</v>
      </c>
      <c r="N13" s="7">
        <v>10</v>
      </c>
      <c r="O13" s="34">
        <v>10</v>
      </c>
      <c r="P13" s="37">
        <v>10</v>
      </c>
      <c r="Q13" s="23"/>
      <c r="R13" s="1">
        <f t="shared" si="0"/>
        <v>94</v>
      </c>
      <c r="S13" s="1">
        <f t="shared" si="1"/>
        <v>37.6</v>
      </c>
      <c r="T13" s="28"/>
      <c r="U13" s="30">
        <f t="shared" si="2"/>
        <v>37.6</v>
      </c>
    </row>
    <row r="14" spans="1:21" x14ac:dyDescent="0.3">
      <c r="A14" s="1" t="s">
        <v>199</v>
      </c>
      <c r="B14" s="2" t="s">
        <v>70</v>
      </c>
      <c r="C14" s="23">
        <v>5</v>
      </c>
      <c r="D14" s="23">
        <v>10</v>
      </c>
      <c r="E14" s="23">
        <v>10</v>
      </c>
      <c r="F14" s="11"/>
      <c r="G14" s="23">
        <v>3</v>
      </c>
      <c r="H14" s="23"/>
      <c r="I14" s="23">
        <v>5</v>
      </c>
      <c r="J14" s="8">
        <v>0</v>
      </c>
      <c r="K14" s="7">
        <v>10</v>
      </c>
      <c r="L14" s="8">
        <v>0</v>
      </c>
      <c r="M14" s="7">
        <v>10</v>
      </c>
      <c r="N14" s="7">
        <v>10</v>
      </c>
      <c r="O14" s="34">
        <v>10</v>
      </c>
      <c r="P14" s="37">
        <v>10</v>
      </c>
      <c r="Q14" s="23"/>
      <c r="R14" s="1">
        <f t="shared" si="0"/>
        <v>83</v>
      </c>
      <c r="S14" s="1">
        <f t="shared" si="1"/>
        <v>33.200000000000003</v>
      </c>
      <c r="T14" s="28"/>
      <c r="U14" s="30">
        <f t="shared" si="2"/>
        <v>33.200000000000003</v>
      </c>
    </row>
    <row r="15" spans="1:21" x14ac:dyDescent="0.3">
      <c r="A15" s="1" t="s">
        <v>200</v>
      </c>
      <c r="B15" s="2" t="s">
        <v>71</v>
      </c>
      <c r="C15" s="23">
        <v>5</v>
      </c>
      <c r="D15" s="23">
        <v>10</v>
      </c>
      <c r="E15" s="23">
        <v>10</v>
      </c>
      <c r="F15" s="11"/>
      <c r="G15" s="23">
        <v>3</v>
      </c>
      <c r="H15" s="23"/>
      <c r="I15" s="23">
        <v>5</v>
      </c>
      <c r="J15" s="7">
        <v>5</v>
      </c>
      <c r="K15" s="7">
        <v>10</v>
      </c>
      <c r="L15" s="7">
        <v>10</v>
      </c>
      <c r="M15" s="7">
        <v>10</v>
      </c>
      <c r="N15" s="7">
        <v>10</v>
      </c>
      <c r="O15" s="34">
        <v>10</v>
      </c>
      <c r="P15" s="37">
        <v>10</v>
      </c>
      <c r="Q15" s="23"/>
      <c r="R15" s="1">
        <f t="shared" si="0"/>
        <v>98</v>
      </c>
      <c r="S15" s="1">
        <f t="shared" si="1"/>
        <v>39.200000000000003</v>
      </c>
      <c r="T15" s="28"/>
      <c r="U15" s="30">
        <f t="shared" si="2"/>
        <v>39.200000000000003</v>
      </c>
    </row>
    <row r="16" spans="1:21" x14ac:dyDescent="0.3">
      <c r="A16" s="1" t="s">
        <v>201</v>
      </c>
      <c r="B16" s="2" t="s">
        <v>193</v>
      </c>
      <c r="C16" s="34"/>
      <c r="D16" s="34"/>
      <c r="E16" s="34">
        <v>9</v>
      </c>
      <c r="F16" s="11" t="s">
        <v>225</v>
      </c>
      <c r="G16" s="9">
        <v>4</v>
      </c>
      <c r="H16" s="9" t="s">
        <v>212</v>
      </c>
      <c r="I16" s="34">
        <v>5</v>
      </c>
      <c r="J16" s="7">
        <v>5</v>
      </c>
      <c r="K16" s="7">
        <v>10</v>
      </c>
      <c r="L16" s="7">
        <v>10</v>
      </c>
      <c r="M16" s="7">
        <v>10</v>
      </c>
      <c r="N16" s="7">
        <v>10</v>
      </c>
      <c r="O16" s="34">
        <v>10</v>
      </c>
      <c r="P16" s="37">
        <v>10</v>
      </c>
      <c r="Q16" s="34">
        <v>1</v>
      </c>
      <c r="R16" s="1">
        <f t="shared" si="0"/>
        <v>84</v>
      </c>
      <c r="S16" s="1">
        <f t="shared" si="1"/>
        <v>33.6</v>
      </c>
      <c r="T16" s="28"/>
      <c r="U16" s="30">
        <f t="shared" si="2"/>
        <v>33.6</v>
      </c>
    </row>
    <row r="17" spans="1:21" x14ac:dyDescent="0.3">
      <c r="A17" s="1" t="s">
        <v>202</v>
      </c>
      <c r="B17" s="2" t="s">
        <v>72</v>
      </c>
      <c r="C17" s="23">
        <v>5</v>
      </c>
      <c r="D17" s="23">
        <v>10</v>
      </c>
      <c r="E17" s="23">
        <v>10</v>
      </c>
      <c r="F17" s="11"/>
      <c r="G17" s="23">
        <v>3</v>
      </c>
      <c r="H17" s="23"/>
      <c r="I17" s="23">
        <v>5</v>
      </c>
      <c r="J17" s="8">
        <v>0</v>
      </c>
      <c r="K17" s="7">
        <v>10</v>
      </c>
      <c r="L17" s="8">
        <v>0</v>
      </c>
      <c r="M17" s="7">
        <v>10</v>
      </c>
      <c r="N17" s="7">
        <v>10</v>
      </c>
      <c r="O17" s="34">
        <v>10</v>
      </c>
      <c r="P17" s="37">
        <v>10</v>
      </c>
      <c r="Q17" s="23">
        <v>1</v>
      </c>
      <c r="R17" s="1">
        <f t="shared" si="0"/>
        <v>84</v>
      </c>
      <c r="S17" s="1">
        <f t="shared" si="1"/>
        <v>33.6</v>
      </c>
      <c r="T17" s="28"/>
      <c r="U17" s="30">
        <f t="shared" si="2"/>
        <v>33.6</v>
      </c>
    </row>
  </sheetData>
  <mergeCells count="8">
    <mergeCell ref="R1:R2"/>
    <mergeCell ref="S1:S2"/>
    <mergeCell ref="U1:U2"/>
    <mergeCell ref="A1:A2"/>
    <mergeCell ref="I1:O1"/>
    <mergeCell ref="E2:F2"/>
    <mergeCell ref="G2:H2"/>
    <mergeCell ref="C1:H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AF52-8FF3-492D-BEB7-040E561F4835}">
  <dimension ref="A1:U16"/>
  <sheetViews>
    <sheetView topLeftCell="A2" workbookViewId="0">
      <pane xSplit="11" ySplit="5" topLeftCell="L10" activePane="bottomRight" state="frozen"/>
      <selection activeCell="A2" sqref="A2"/>
      <selection pane="topRight" activeCell="L2" sqref="L2"/>
      <selection pane="bottomLeft" activeCell="A6" sqref="A6"/>
      <selection pane="bottomRight" activeCell="R5" sqref="R5"/>
    </sheetView>
  </sheetViews>
  <sheetFormatPr defaultRowHeight="16.2" x14ac:dyDescent="0.3"/>
  <cols>
    <col min="1" max="1" width="6.5546875" customWidth="1"/>
    <col min="2" max="2" width="15.44140625" customWidth="1"/>
    <col min="3" max="3" width="10.21875" customWidth="1"/>
    <col min="8" max="8" width="17.21875" customWidth="1"/>
    <col min="9" max="9" width="6.109375" customWidth="1"/>
    <col min="10" max="10" width="5.6640625" customWidth="1"/>
    <col min="11" max="11" width="6.6640625" customWidth="1"/>
    <col min="15" max="15" width="5.77734375" customWidth="1"/>
    <col min="16" max="16" width="14.44140625" customWidth="1"/>
    <col min="17" max="17" width="11.33203125" customWidth="1"/>
  </cols>
  <sheetData>
    <row r="1" spans="1:21" ht="40.799999999999997" customHeight="1" x14ac:dyDescent="0.3">
      <c r="A1" s="44"/>
      <c r="B1" s="10" t="s">
        <v>38</v>
      </c>
      <c r="C1" s="44" t="s">
        <v>35</v>
      </c>
      <c r="D1" s="44"/>
      <c r="E1" s="44"/>
      <c r="F1" s="44"/>
      <c r="G1" s="44"/>
      <c r="H1" s="44"/>
      <c r="I1" s="44" t="s">
        <v>36</v>
      </c>
      <c r="J1" s="44"/>
      <c r="K1" s="44"/>
      <c r="L1" s="44"/>
      <c r="M1" s="44"/>
      <c r="N1" s="44"/>
      <c r="O1" s="44"/>
      <c r="P1" s="4" t="s">
        <v>37</v>
      </c>
      <c r="Q1" s="4" t="s">
        <v>40</v>
      </c>
      <c r="R1" s="50" t="s">
        <v>165</v>
      </c>
      <c r="S1" s="51" t="s">
        <v>166</v>
      </c>
      <c r="T1" s="26" t="s">
        <v>42</v>
      </c>
      <c r="U1" s="43" t="s">
        <v>167</v>
      </c>
    </row>
    <row r="2" spans="1:21" ht="68.400000000000006" customHeight="1" x14ac:dyDescent="0.3">
      <c r="A2" s="44"/>
      <c r="B2" s="10" t="s">
        <v>38</v>
      </c>
      <c r="C2" s="44" t="s">
        <v>35</v>
      </c>
      <c r="D2" s="44"/>
      <c r="E2" s="44"/>
      <c r="F2" s="44"/>
      <c r="G2" s="44"/>
      <c r="H2" s="44"/>
      <c r="I2" s="44" t="s">
        <v>36</v>
      </c>
      <c r="J2" s="44"/>
      <c r="K2" s="44"/>
      <c r="L2" s="44"/>
      <c r="M2" s="44"/>
      <c r="N2" s="44"/>
      <c r="O2" s="44"/>
      <c r="P2" s="4" t="s">
        <v>37</v>
      </c>
      <c r="Q2" s="4" t="s">
        <v>40</v>
      </c>
      <c r="R2" s="50"/>
      <c r="S2" s="51"/>
      <c r="T2" s="26" t="s">
        <v>42</v>
      </c>
      <c r="U2" s="43"/>
    </row>
    <row r="3" spans="1:21" ht="190.2" customHeight="1" x14ac:dyDescent="0.3">
      <c r="A3" s="44"/>
      <c r="B3" s="10" t="s">
        <v>39</v>
      </c>
      <c r="C3" s="5" t="s">
        <v>158</v>
      </c>
      <c r="D3" s="6" t="s">
        <v>159</v>
      </c>
      <c r="E3" s="45" t="s">
        <v>162</v>
      </c>
      <c r="F3" s="45"/>
      <c r="G3" s="45" t="s">
        <v>163</v>
      </c>
      <c r="H3" s="45"/>
      <c r="I3" s="6" t="s">
        <v>220</v>
      </c>
      <c r="J3" s="6" t="s">
        <v>223</v>
      </c>
      <c r="K3" s="6" t="s">
        <v>160</v>
      </c>
      <c r="L3" s="5" t="s">
        <v>224</v>
      </c>
      <c r="M3" s="6" t="s">
        <v>161</v>
      </c>
      <c r="N3" s="6" t="s">
        <v>221</v>
      </c>
      <c r="O3" s="6" t="s">
        <v>222</v>
      </c>
      <c r="P3" s="6" t="s">
        <v>229</v>
      </c>
      <c r="Q3" s="6" t="s">
        <v>228</v>
      </c>
      <c r="R3" s="50"/>
      <c r="S3" s="51"/>
      <c r="T3" s="27" t="s">
        <v>41</v>
      </c>
      <c r="U3" s="43"/>
    </row>
    <row r="4" spans="1:21" x14ac:dyDescent="0.3">
      <c r="A4" s="1" t="s">
        <v>91</v>
      </c>
      <c r="B4" s="2" t="s">
        <v>79</v>
      </c>
      <c r="C4" s="23">
        <v>5</v>
      </c>
      <c r="D4" s="23">
        <v>10</v>
      </c>
      <c r="E4" s="23">
        <v>10</v>
      </c>
      <c r="F4" s="11"/>
      <c r="G4" s="7">
        <v>3</v>
      </c>
      <c r="H4" s="13"/>
      <c r="I4" s="23">
        <v>5</v>
      </c>
      <c r="J4" s="23">
        <v>5</v>
      </c>
      <c r="K4" s="7">
        <v>10</v>
      </c>
      <c r="L4" s="7">
        <v>10</v>
      </c>
      <c r="M4" s="7">
        <v>10</v>
      </c>
      <c r="N4" s="7">
        <v>10</v>
      </c>
      <c r="O4" s="23">
        <v>10</v>
      </c>
      <c r="P4" s="37">
        <v>10</v>
      </c>
      <c r="Q4" s="23"/>
      <c r="R4" s="1">
        <f>C4+D4+E4+G4+I4+J4+K4+L4+M4+N4+O4+P4+Q4</f>
        <v>98</v>
      </c>
      <c r="S4" s="1">
        <f>R4*0.4</f>
        <v>39.200000000000003</v>
      </c>
      <c r="T4" s="28"/>
      <c r="U4" s="30">
        <f>S4-T4</f>
        <v>39.200000000000003</v>
      </c>
    </row>
    <row r="5" spans="1:21" x14ac:dyDescent="0.3">
      <c r="A5" s="1" t="s">
        <v>92</v>
      </c>
      <c r="B5" s="2" t="s">
        <v>80</v>
      </c>
      <c r="C5" s="23">
        <v>5</v>
      </c>
      <c r="D5" s="23">
        <v>10</v>
      </c>
      <c r="E5" s="23">
        <v>10</v>
      </c>
      <c r="F5" s="11"/>
      <c r="G5" s="7">
        <v>3</v>
      </c>
      <c r="H5" s="13"/>
      <c r="I5" s="23">
        <v>5</v>
      </c>
      <c r="J5" s="8">
        <v>0</v>
      </c>
      <c r="K5" s="7">
        <v>10</v>
      </c>
      <c r="L5" s="8">
        <v>0</v>
      </c>
      <c r="M5" s="8">
        <v>0</v>
      </c>
      <c r="N5" s="7">
        <v>10</v>
      </c>
      <c r="O5" s="23">
        <v>10</v>
      </c>
      <c r="P5" s="37">
        <v>10</v>
      </c>
      <c r="Q5" s="23"/>
      <c r="R5" s="1">
        <f t="shared" ref="R5:R16" si="0">C5+D5+E5+G5+I5+J5+K5+L5+M5+N5+O5+P5+Q5</f>
        <v>73</v>
      </c>
      <c r="S5" s="1">
        <f t="shared" ref="S5:S15" si="1">R5*0.4</f>
        <v>29.200000000000003</v>
      </c>
      <c r="T5" s="28"/>
      <c r="U5" s="30">
        <f t="shared" ref="U5:U15" si="2">S5-T5</f>
        <v>29.200000000000003</v>
      </c>
    </row>
    <row r="6" spans="1:21" ht="31.8" customHeight="1" x14ac:dyDescent="0.3">
      <c r="A6" s="1" t="s">
        <v>93</v>
      </c>
      <c r="B6" s="2" t="s">
        <v>81</v>
      </c>
      <c r="C6" s="23">
        <v>5</v>
      </c>
      <c r="D6" s="23">
        <v>10</v>
      </c>
      <c r="E6" s="23">
        <v>10</v>
      </c>
      <c r="F6" s="11"/>
      <c r="G6" s="9">
        <v>4</v>
      </c>
      <c r="H6" s="15" t="s">
        <v>215</v>
      </c>
      <c r="I6" s="34">
        <v>5</v>
      </c>
      <c r="J6" s="23">
        <v>5</v>
      </c>
      <c r="K6" s="7">
        <v>10</v>
      </c>
      <c r="L6" s="7">
        <v>10</v>
      </c>
      <c r="M6" s="7">
        <v>10</v>
      </c>
      <c r="N6" s="7">
        <v>10</v>
      </c>
      <c r="O6" s="23">
        <v>10</v>
      </c>
      <c r="P6" s="37">
        <v>5</v>
      </c>
      <c r="Q6" s="23"/>
      <c r="R6" s="1">
        <f t="shared" si="0"/>
        <v>94</v>
      </c>
      <c r="S6" s="1">
        <f t="shared" si="1"/>
        <v>37.6</v>
      </c>
      <c r="T6" s="28"/>
      <c r="U6" s="30">
        <f t="shared" si="2"/>
        <v>37.6</v>
      </c>
    </row>
    <row r="7" spans="1:21" x14ac:dyDescent="0.3">
      <c r="A7" s="1" t="s">
        <v>94</v>
      </c>
      <c r="B7" s="2" t="s">
        <v>82</v>
      </c>
      <c r="C7" s="23">
        <v>5</v>
      </c>
      <c r="D7" s="23">
        <v>10</v>
      </c>
      <c r="E7" s="23">
        <v>10</v>
      </c>
      <c r="F7" s="11"/>
      <c r="G7" s="7">
        <v>4</v>
      </c>
      <c r="H7" s="17"/>
      <c r="I7" s="23">
        <v>5</v>
      </c>
      <c r="J7" s="23">
        <v>5</v>
      </c>
      <c r="K7" s="7">
        <v>10</v>
      </c>
      <c r="L7" s="7">
        <v>10</v>
      </c>
      <c r="M7" s="7">
        <v>10</v>
      </c>
      <c r="N7" s="7">
        <v>10</v>
      </c>
      <c r="O7" s="23">
        <v>10</v>
      </c>
      <c r="P7" s="37">
        <v>5</v>
      </c>
      <c r="Q7" s="23">
        <v>1</v>
      </c>
      <c r="R7" s="1">
        <f t="shared" si="0"/>
        <v>95</v>
      </c>
      <c r="S7" s="1">
        <f t="shared" si="1"/>
        <v>38</v>
      </c>
      <c r="T7" s="28"/>
      <c r="U7" s="30">
        <f t="shared" si="2"/>
        <v>38</v>
      </c>
    </row>
    <row r="8" spans="1:21" ht="55.2" x14ac:dyDescent="0.3">
      <c r="A8" s="1" t="s">
        <v>95</v>
      </c>
      <c r="B8" s="2" t="s">
        <v>83</v>
      </c>
      <c r="C8" s="23">
        <v>5</v>
      </c>
      <c r="D8" s="23">
        <v>10</v>
      </c>
      <c r="E8" s="23">
        <v>10</v>
      </c>
      <c r="F8" s="11"/>
      <c r="G8" s="9">
        <v>5</v>
      </c>
      <c r="H8" s="16" t="s">
        <v>216</v>
      </c>
      <c r="I8" s="23">
        <v>5</v>
      </c>
      <c r="J8" s="23">
        <v>5</v>
      </c>
      <c r="K8" s="7">
        <v>10</v>
      </c>
      <c r="L8" s="7">
        <v>10</v>
      </c>
      <c r="M8" s="7">
        <v>10</v>
      </c>
      <c r="N8" s="7">
        <v>10</v>
      </c>
      <c r="O8" s="23">
        <v>10</v>
      </c>
      <c r="P8" s="37">
        <v>10</v>
      </c>
      <c r="Q8" s="23">
        <v>3</v>
      </c>
      <c r="R8" s="1">
        <f t="shared" si="0"/>
        <v>103</v>
      </c>
      <c r="S8" s="1">
        <f t="shared" si="1"/>
        <v>41.2</v>
      </c>
      <c r="T8" s="28"/>
      <c r="U8" s="30">
        <f t="shared" si="2"/>
        <v>41.2</v>
      </c>
    </row>
    <row r="9" spans="1:21" x14ac:dyDescent="0.3">
      <c r="A9" s="1" t="s">
        <v>96</v>
      </c>
      <c r="B9" s="2" t="s">
        <v>84</v>
      </c>
      <c r="C9" s="23">
        <v>5</v>
      </c>
      <c r="D9" s="23">
        <v>10</v>
      </c>
      <c r="E9" s="23">
        <v>10</v>
      </c>
      <c r="F9" s="11"/>
      <c r="G9" s="7">
        <v>3</v>
      </c>
      <c r="H9" s="17"/>
      <c r="I9" s="23">
        <v>5</v>
      </c>
      <c r="J9" s="23">
        <v>5</v>
      </c>
      <c r="K9" s="7">
        <v>10</v>
      </c>
      <c r="L9" s="7">
        <v>10</v>
      </c>
      <c r="M9" s="7">
        <v>10</v>
      </c>
      <c r="N9" s="7">
        <v>10</v>
      </c>
      <c r="O9" s="23">
        <v>10</v>
      </c>
      <c r="P9" s="37">
        <v>10</v>
      </c>
      <c r="Q9" s="23">
        <v>5</v>
      </c>
      <c r="R9" s="1">
        <f t="shared" si="0"/>
        <v>103</v>
      </c>
      <c r="S9" s="1">
        <f t="shared" si="1"/>
        <v>41.2</v>
      </c>
      <c r="T9" s="28"/>
      <c r="U9" s="30">
        <f t="shared" si="2"/>
        <v>41.2</v>
      </c>
    </row>
    <row r="10" spans="1:21" x14ac:dyDescent="0.3">
      <c r="A10" s="1" t="s">
        <v>97</v>
      </c>
      <c r="B10" s="2" t="s">
        <v>85</v>
      </c>
      <c r="C10" s="23">
        <v>5</v>
      </c>
      <c r="D10" s="23">
        <v>10</v>
      </c>
      <c r="E10" s="23">
        <v>10</v>
      </c>
      <c r="F10" s="11"/>
      <c r="G10" s="7">
        <v>3</v>
      </c>
      <c r="H10" s="17"/>
      <c r="I10" s="23">
        <v>5</v>
      </c>
      <c r="J10" s="23">
        <v>5</v>
      </c>
      <c r="K10" s="7">
        <v>10</v>
      </c>
      <c r="L10" s="8">
        <v>0</v>
      </c>
      <c r="M10" s="7">
        <v>10</v>
      </c>
      <c r="N10" s="8">
        <v>0</v>
      </c>
      <c r="O10" s="23">
        <v>10</v>
      </c>
      <c r="P10" s="37">
        <v>10</v>
      </c>
      <c r="Q10" s="23"/>
      <c r="R10" s="1">
        <f t="shared" si="0"/>
        <v>78</v>
      </c>
      <c r="S10" s="1">
        <f t="shared" si="1"/>
        <v>31.200000000000003</v>
      </c>
      <c r="T10" s="28"/>
      <c r="U10" s="30">
        <f t="shared" si="2"/>
        <v>31.200000000000003</v>
      </c>
    </row>
    <row r="11" spans="1:21" ht="41.4" x14ac:dyDescent="0.3">
      <c r="A11" s="1" t="s">
        <v>98</v>
      </c>
      <c r="B11" s="2" t="s">
        <v>86</v>
      </c>
      <c r="C11" s="23">
        <v>5</v>
      </c>
      <c r="D11" s="23">
        <v>10</v>
      </c>
      <c r="E11" s="23">
        <v>9</v>
      </c>
      <c r="F11" s="11" t="s">
        <v>225</v>
      </c>
      <c r="G11" s="9">
        <v>5</v>
      </c>
      <c r="H11" s="16" t="s">
        <v>217</v>
      </c>
      <c r="I11" s="23">
        <v>5</v>
      </c>
      <c r="J11" s="23">
        <v>5</v>
      </c>
      <c r="K11" s="7">
        <v>10</v>
      </c>
      <c r="L11" s="7">
        <v>10</v>
      </c>
      <c r="M11" s="7">
        <v>10</v>
      </c>
      <c r="N11" s="7">
        <v>10</v>
      </c>
      <c r="O11" s="23">
        <v>10</v>
      </c>
      <c r="P11" s="37">
        <v>10</v>
      </c>
      <c r="Q11" s="23">
        <v>3</v>
      </c>
      <c r="R11" s="1">
        <f t="shared" si="0"/>
        <v>102</v>
      </c>
      <c r="S11" s="1">
        <f t="shared" si="1"/>
        <v>40.800000000000004</v>
      </c>
      <c r="T11" s="28"/>
      <c r="U11" s="30">
        <f t="shared" si="2"/>
        <v>40.800000000000004</v>
      </c>
    </row>
    <row r="12" spans="1:21" x14ac:dyDescent="0.3">
      <c r="A12" s="1" t="s">
        <v>99</v>
      </c>
      <c r="B12" s="2" t="s">
        <v>87</v>
      </c>
      <c r="C12" s="23">
        <v>5</v>
      </c>
      <c r="D12" s="23">
        <v>10</v>
      </c>
      <c r="E12" s="23">
        <v>8</v>
      </c>
      <c r="F12" s="11" t="s">
        <v>226</v>
      </c>
      <c r="G12" s="7">
        <v>3</v>
      </c>
      <c r="H12" s="17"/>
      <c r="I12" s="23">
        <v>5</v>
      </c>
      <c r="J12" s="8">
        <v>0</v>
      </c>
      <c r="K12" s="7">
        <v>10</v>
      </c>
      <c r="L12" s="7">
        <v>10</v>
      </c>
      <c r="M12" s="7"/>
      <c r="N12" s="7">
        <v>10</v>
      </c>
      <c r="O12" s="23">
        <v>10</v>
      </c>
      <c r="P12" s="37">
        <v>10</v>
      </c>
      <c r="Q12" s="23"/>
      <c r="R12" s="1">
        <f t="shared" si="0"/>
        <v>81</v>
      </c>
      <c r="S12" s="1">
        <f t="shared" si="1"/>
        <v>32.4</v>
      </c>
      <c r="T12" s="28">
        <v>2</v>
      </c>
      <c r="U12" s="30">
        <f t="shared" si="2"/>
        <v>30.4</v>
      </c>
    </row>
    <row r="13" spans="1:21" x14ac:dyDescent="0.3">
      <c r="A13" s="1" t="s">
        <v>100</v>
      </c>
      <c r="B13" s="2" t="s">
        <v>88</v>
      </c>
      <c r="C13" s="23">
        <v>5</v>
      </c>
      <c r="D13" s="23">
        <v>10</v>
      </c>
      <c r="E13" s="23">
        <v>10</v>
      </c>
      <c r="F13" s="11"/>
      <c r="G13" s="7">
        <v>3</v>
      </c>
      <c r="H13" s="13"/>
      <c r="I13" s="23">
        <v>5</v>
      </c>
      <c r="J13" s="23">
        <v>5</v>
      </c>
      <c r="K13" s="7">
        <v>10</v>
      </c>
      <c r="L13" s="7">
        <v>10</v>
      </c>
      <c r="M13" s="7">
        <v>10</v>
      </c>
      <c r="N13" s="7">
        <v>10</v>
      </c>
      <c r="O13" s="23">
        <v>10</v>
      </c>
      <c r="P13" s="37">
        <v>10</v>
      </c>
      <c r="Q13" s="23"/>
      <c r="R13" s="1">
        <f t="shared" si="0"/>
        <v>98</v>
      </c>
      <c r="S13" s="1">
        <f t="shared" si="1"/>
        <v>39.200000000000003</v>
      </c>
      <c r="T13" s="28"/>
      <c r="U13" s="30">
        <f t="shared" si="2"/>
        <v>39.200000000000003</v>
      </c>
    </row>
    <row r="14" spans="1:21" x14ac:dyDescent="0.3">
      <c r="A14" s="1" t="s">
        <v>101</v>
      </c>
      <c r="B14" s="2" t="s">
        <v>89</v>
      </c>
      <c r="C14" s="23">
        <v>5</v>
      </c>
      <c r="D14" s="23">
        <v>10</v>
      </c>
      <c r="E14" s="23">
        <v>10</v>
      </c>
      <c r="F14" s="11"/>
      <c r="G14" s="7">
        <v>3</v>
      </c>
      <c r="H14" s="13"/>
      <c r="I14" s="23">
        <v>5</v>
      </c>
      <c r="J14" s="23">
        <v>5</v>
      </c>
      <c r="K14" s="7">
        <v>10</v>
      </c>
      <c r="L14" s="7">
        <v>10</v>
      </c>
      <c r="M14" s="7">
        <v>10</v>
      </c>
      <c r="N14" s="7">
        <v>10</v>
      </c>
      <c r="O14" s="23">
        <v>10</v>
      </c>
      <c r="P14" s="37">
        <v>10</v>
      </c>
      <c r="Q14" s="23"/>
      <c r="R14" s="1">
        <f t="shared" si="0"/>
        <v>98</v>
      </c>
      <c r="S14" s="1">
        <f t="shared" si="1"/>
        <v>39.200000000000003</v>
      </c>
      <c r="T14" s="28"/>
      <c r="U14" s="30">
        <f t="shared" si="2"/>
        <v>39.200000000000003</v>
      </c>
    </row>
    <row r="15" spans="1:21" x14ac:dyDescent="0.3">
      <c r="A15" s="1" t="s">
        <v>102</v>
      </c>
      <c r="B15" s="2" t="s">
        <v>90</v>
      </c>
      <c r="C15" s="23">
        <v>5</v>
      </c>
      <c r="D15" s="23">
        <v>10</v>
      </c>
      <c r="E15" s="23">
        <v>9</v>
      </c>
      <c r="F15" s="11" t="s">
        <v>225</v>
      </c>
      <c r="G15" s="7">
        <v>3</v>
      </c>
      <c r="H15" s="13"/>
      <c r="I15" s="23">
        <v>5</v>
      </c>
      <c r="J15" s="23">
        <v>5</v>
      </c>
      <c r="K15" s="7">
        <v>10</v>
      </c>
      <c r="L15" s="7">
        <v>10</v>
      </c>
      <c r="M15" s="7">
        <v>10</v>
      </c>
      <c r="N15" s="7">
        <v>10</v>
      </c>
      <c r="O15" s="23">
        <v>10</v>
      </c>
      <c r="P15" s="37">
        <v>10</v>
      </c>
      <c r="Q15" s="23"/>
      <c r="R15" s="1">
        <f t="shared" si="0"/>
        <v>97</v>
      </c>
      <c r="S15" s="1">
        <f t="shared" si="1"/>
        <v>38.800000000000004</v>
      </c>
      <c r="T15" s="28"/>
      <c r="U15" s="30">
        <f t="shared" si="2"/>
        <v>38.800000000000004</v>
      </c>
    </row>
    <row r="16" spans="1:21" x14ac:dyDescent="0.3">
      <c r="A16" s="1" t="s">
        <v>203</v>
      </c>
      <c r="B16" s="2" t="s">
        <v>204</v>
      </c>
      <c r="C16" s="34">
        <v>5</v>
      </c>
      <c r="D16" s="34">
        <v>10</v>
      </c>
      <c r="E16" s="34">
        <v>8</v>
      </c>
      <c r="F16" s="11" t="s">
        <v>226</v>
      </c>
      <c r="G16" s="7">
        <v>3</v>
      </c>
      <c r="H16" s="13"/>
      <c r="I16" s="34">
        <v>5</v>
      </c>
      <c r="J16" s="34">
        <v>5</v>
      </c>
      <c r="K16" s="7">
        <v>10</v>
      </c>
      <c r="L16" s="7">
        <v>10</v>
      </c>
      <c r="M16" s="7">
        <v>10</v>
      </c>
      <c r="N16" s="7">
        <v>10</v>
      </c>
      <c r="O16" s="34">
        <v>10</v>
      </c>
      <c r="P16" s="37">
        <v>10</v>
      </c>
      <c r="Q16" s="34"/>
      <c r="R16" s="1">
        <f t="shared" si="0"/>
        <v>96</v>
      </c>
      <c r="S16" s="1">
        <f t="shared" ref="S16" si="3">R16*0.4</f>
        <v>38.400000000000006</v>
      </c>
      <c r="T16" s="28"/>
      <c r="U16" s="30">
        <f t="shared" ref="U16" si="4">S16-T16</f>
        <v>38.400000000000006</v>
      </c>
    </row>
  </sheetData>
  <mergeCells count="10">
    <mergeCell ref="E3:F3"/>
    <mergeCell ref="G3:H3"/>
    <mergeCell ref="R1:R3"/>
    <mergeCell ref="S1:S3"/>
    <mergeCell ref="U1:U3"/>
    <mergeCell ref="A1:A3"/>
    <mergeCell ref="I1:O1"/>
    <mergeCell ref="C1:H1"/>
    <mergeCell ref="C2:H2"/>
    <mergeCell ref="I2:O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28C7-94BB-4373-85DF-4ECABBBB2D5F}">
  <dimension ref="A1:U13"/>
  <sheetViews>
    <sheetView workbookViewId="0">
      <selection activeCell="R3" sqref="R3:R13"/>
    </sheetView>
  </sheetViews>
  <sheetFormatPr defaultRowHeight="16.2" x14ac:dyDescent="0.3"/>
  <cols>
    <col min="1" max="1" width="5.88671875" style="32" customWidth="1"/>
    <col min="2" max="2" width="13.44140625" customWidth="1"/>
    <col min="8" max="8" width="19.109375" customWidth="1"/>
    <col min="9" max="9" width="5.6640625" customWidth="1"/>
    <col min="10" max="10" width="5.44140625" customWidth="1"/>
    <col min="15" max="15" width="6.109375" customWidth="1"/>
    <col min="16" max="16" width="14.44140625" customWidth="1"/>
  </cols>
  <sheetData>
    <row r="1" spans="1:21" ht="68.400000000000006" customHeight="1" x14ac:dyDescent="0.3">
      <c r="A1" s="44"/>
      <c r="B1" s="10" t="s">
        <v>38</v>
      </c>
      <c r="C1" s="44" t="s">
        <v>35</v>
      </c>
      <c r="D1" s="44"/>
      <c r="E1" s="44"/>
      <c r="F1" s="44"/>
      <c r="G1" s="44"/>
      <c r="H1" s="44"/>
      <c r="I1" s="44" t="s">
        <v>36</v>
      </c>
      <c r="J1" s="44"/>
      <c r="K1" s="44"/>
      <c r="L1" s="44"/>
      <c r="M1" s="44"/>
      <c r="N1" s="44"/>
      <c r="O1" s="44"/>
      <c r="P1" s="4" t="s">
        <v>37</v>
      </c>
      <c r="Q1" s="4" t="s">
        <v>40</v>
      </c>
      <c r="R1" s="50" t="s">
        <v>165</v>
      </c>
      <c r="S1" s="51" t="s">
        <v>166</v>
      </c>
      <c r="T1" s="26" t="s">
        <v>42</v>
      </c>
      <c r="U1" s="43" t="s">
        <v>167</v>
      </c>
    </row>
    <row r="2" spans="1:21" ht="178.2" customHeight="1" x14ac:dyDescent="0.3">
      <c r="A2" s="44"/>
      <c r="B2" s="10" t="s">
        <v>39</v>
      </c>
      <c r="C2" s="5" t="s">
        <v>158</v>
      </c>
      <c r="D2" s="6" t="s">
        <v>159</v>
      </c>
      <c r="E2" s="45" t="s">
        <v>162</v>
      </c>
      <c r="F2" s="45"/>
      <c r="G2" s="45" t="s">
        <v>163</v>
      </c>
      <c r="H2" s="45"/>
      <c r="I2" s="6" t="s">
        <v>220</v>
      </c>
      <c r="J2" s="6" t="s">
        <v>223</v>
      </c>
      <c r="K2" s="6" t="s">
        <v>160</v>
      </c>
      <c r="L2" s="5" t="s">
        <v>224</v>
      </c>
      <c r="M2" s="6" t="s">
        <v>161</v>
      </c>
      <c r="N2" s="6" t="s">
        <v>221</v>
      </c>
      <c r="O2" s="6" t="s">
        <v>222</v>
      </c>
      <c r="P2" s="6" t="s">
        <v>229</v>
      </c>
      <c r="Q2" s="6" t="s">
        <v>228</v>
      </c>
      <c r="R2" s="51"/>
      <c r="S2" s="51"/>
      <c r="T2" s="27" t="s">
        <v>41</v>
      </c>
      <c r="U2" s="43"/>
    </row>
    <row r="3" spans="1:21" x14ac:dyDescent="0.3">
      <c r="A3" s="24" t="s">
        <v>114</v>
      </c>
      <c r="B3" s="2" t="s">
        <v>103</v>
      </c>
      <c r="C3" s="23">
        <v>5</v>
      </c>
      <c r="D3" s="23">
        <v>10</v>
      </c>
      <c r="E3" s="23">
        <v>9</v>
      </c>
      <c r="F3" s="11" t="s">
        <v>225</v>
      </c>
      <c r="G3" s="7">
        <v>3</v>
      </c>
      <c r="H3" s="13"/>
      <c r="I3" s="23">
        <v>5</v>
      </c>
      <c r="J3" s="23">
        <v>5</v>
      </c>
      <c r="K3" s="7">
        <v>10</v>
      </c>
      <c r="L3" s="7">
        <v>10</v>
      </c>
      <c r="M3" s="7">
        <v>10</v>
      </c>
      <c r="N3" s="7">
        <v>10</v>
      </c>
      <c r="O3" s="23">
        <v>10</v>
      </c>
      <c r="P3" s="37">
        <v>10</v>
      </c>
      <c r="Q3" s="1"/>
      <c r="R3" s="1">
        <f>C3+D3+E3+G3+I3+J3+K3+L3+M3+N3+O3+P3+Q3</f>
        <v>97</v>
      </c>
      <c r="S3" s="1">
        <f>R3*0.4</f>
        <v>38.800000000000004</v>
      </c>
      <c r="T3" s="28"/>
      <c r="U3" s="30">
        <f>S3-T3</f>
        <v>38.800000000000004</v>
      </c>
    </row>
    <row r="4" spans="1:21" x14ac:dyDescent="0.3">
      <c r="A4" s="24" t="s">
        <v>115</v>
      </c>
      <c r="B4" s="2" t="s">
        <v>104</v>
      </c>
      <c r="C4" s="23">
        <v>5</v>
      </c>
      <c r="D4" s="23">
        <v>10</v>
      </c>
      <c r="E4" s="23">
        <v>10</v>
      </c>
      <c r="F4" s="11"/>
      <c r="G4" s="7">
        <v>3</v>
      </c>
      <c r="H4" s="7"/>
      <c r="I4" s="23">
        <v>5</v>
      </c>
      <c r="J4" s="34">
        <v>5</v>
      </c>
      <c r="K4" s="7">
        <v>10</v>
      </c>
      <c r="L4" s="7">
        <v>10</v>
      </c>
      <c r="M4" s="7">
        <v>10</v>
      </c>
      <c r="N4" s="7">
        <v>10</v>
      </c>
      <c r="O4" s="34">
        <v>10</v>
      </c>
      <c r="P4" s="37">
        <v>7</v>
      </c>
      <c r="Q4" s="1"/>
      <c r="R4" s="1">
        <f t="shared" ref="R4:R13" si="0">C4+D4+E4+G4+I4+J4+K4+L4+M4+N4+O4+P4+Q4</f>
        <v>95</v>
      </c>
      <c r="S4" s="1">
        <f t="shared" ref="S4:S13" si="1">R4*0.4</f>
        <v>38</v>
      </c>
      <c r="T4" s="28"/>
      <c r="U4" s="30">
        <f t="shared" ref="U4:U13" si="2">S4-T4</f>
        <v>38</v>
      </c>
    </row>
    <row r="5" spans="1:21" x14ac:dyDescent="0.3">
      <c r="A5" s="24" t="s">
        <v>116</v>
      </c>
      <c r="B5" s="2" t="s">
        <v>105</v>
      </c>
      <c r="C5" s="23">
        <v>5</v>
      </c>
      <c r="D5" s="23">
        <v>10</v>
      </c>
      <c r="E5" s="23">
        <v>10</v>
      </c>
      <c r="F5" s="11"/>
      <c r="G5" s="7">
        <v>3</v>
      </c>
      <c r="H5" s="7"/>
      <c r="I5" s="23">
        <v>5</v>
      </c>
      <c r="J5" s="34">
        <v>5</v>
      </c>
      <c r="K5" s="7">
        <v>10</v>
      </c>
      <c r="L5" s="7">
        <v>10</v>
      </c>
      <c r="M5" s="7">
        <v>10</v>
      </c>
      <c r="N5" s="7">
        <v>10</v>
      </c>
      <c r="O5" s="34">
        <v>10</v>
      </c>
      <c r="P5" s="37">
        <v>10</v>
      </c>
      <c r="Q5" s="1"/>
      <c r="R5" s="1">
        <f t="shared" si="0"/>
        <v>98</v>
      </c>
      <c r="S5" s="1">
        <f t="shared" si="1"/>
        <v>39.200000000000003</v>
      </c>
      <c r="T5" s="28"/>
      <c r="U5" s="30">
        <f t="shared" si="2"/>
        <v>39.200000000000003</v>
      </c>
    </row>
    <row r="6" spans="1:21" x14ac:dyDescent="0.3">
      <c r="A6" s="24" t="s">
        <v>117</v>
      </c>
      <c r="B6" s="2" t="s">
        <v>106</v>
      </c>
      <c r="C6" s="23">
        <v>5</v>
      </c>
      <c r="D6" s="23">
        <v>10</v>
      </c>
      <c r="E6" s="23">
        <v>9</v>
      </c>
      <c r="F6" s="11" t="s">
        <v>225</v>
      </c>
      <c r="G6" s="7">
        <v>3</v>
      </c>
      <c r="H6" s="7"/>
      <c r="I6" s="23">
        <v>5</v>
      </c>
      <c r="J6" s="34">
        <v>5</v>
      </c>
      <c r="K6" s="7">
        <v>10</v>
      </c>
      <c r="L6" s="7">
        <v>10</v>
      </c>
      <c r="M6" s="8">
        <v>0</v>
      </c>
      <c r="N6" s="7">
        <v>10</v>
      </c>
      <c r="O6" s="34">
        <v>10</v>
      </c>
      <c r="P6" s="37">
        <v>6</v>
      </c>
      <c r="Q6" s="1"/>
      <c r="R6" s="1">
        <f t="shared" si="0"/>
        <v>83</v>
      </c>
      <c r="S6" s="1">
        <f t="shared" si="1"/>
        <v>33.200000000000003</v>
      </c>
      <c r="T6" s="28"/>
      <c r="U6" s="30">
        <f t="shared" si="2"/>
        <v>33.200000000000003</v>
      </c>
    </row>
    <row r="7" spans="1:21" x14ac:dyDescent="0.3">
      <c r="A7" s="24" t="s">
        <v>118</v>
      </c>
      <c r="B7" s="2" t="s">
        <v>107</v>
      </c>
      <c r="C7" s="23">
        <v>5</v>
      </c>
      <c r="D7" s="23">
        <v>10</v>
      </c>
      <c r="E7" s="23">
        <v>10</v>
      </c>
      <c r="F7" s="11"/>
      <c r="G7" s="7">
        <v>5</v>
      </c>
      <c r="H7" s="9" t="s">
        <v>218</v>
      </c>
      <c r="I7" s="23">
        <v>5</v>
      </c>
      <c r="J7" s="34">
        <v>5</v>
      </c>
      <c r="K7" s="7">
        <v>10</v>
      </c>
      <c r="L7" s="7">
        <v>10</v>
      </c>
      <c r="M7" s="7">
        <v>10</v>
      </c>
      <c r="N7" s="7">
        <v>10</v>
      </c>
      <c r="O7" s="34">
        <v>10</v>
      </c>
      <c r="P7" s="37">
        <v>10</v>
      </c>
      <c r="Q7" s="1"/>
      <c r="R7" s="1">
        <f t="shared" si="0"/>
        <v>100</v>
      </c>
      <c r="S7" s="1">
        <f t="shared" si="1"/>
        <v>40</v>
      </c>
      <c r="T7" s="28"/>
      <c r="U7" s="30">
        <f t="shared" si="2"/>
        <v>40</v>
      </c>
    </row>
    <row r="8" spans="1:21" x14ac:dyDescent="0.3">
      <c r="A8" s="24" t="s">
        <v>119</v>
      </c>
      <c r="B8" s="2" t="s">
        <v>108</v>
      </c>
      <c r="C8" s="23">
        <v>5</v>
      </c>
      <c r="D8" s="23">
        <v>10</v>
      </c>
      <c r="E8" s="23">
        <v>10</v>
      </c>
      <c r="F8" s="11"/>
      <c r="G8" s="7">
        <v>3</v>
      </c>
      <c r="H8" s="7"/>
      <c r="I8" s="34">
        <v>5</v>
      </c>
      <c r="J8" s="34">
        <v>5</v>
      </c>
      <c r="K8" s="8">
        <v>0</v>
      </c>
      <c r="L8" s="7">
        <v>10</v>
      </c>
      <c r="M8" s="7">
        <v>10</v>
      </c>
      <c r="N8" s="7">
        <v>10</v>
      </c>
      <c r="O8" s="34">
        <v>10</v>
      </c>
      <c r="P8" s="37">
        <v>9</v>
      </c>
      <c r="Q8" s="1"/>
      <c r="R8" s="1">
        <f t="shared" si="0"/>
        <v>87</v>
      </c>
      <c r="S8" s="1">
        <f t="shared" si="1"/>
        <v>34.800000000000004</v>
      </c>
      <c r="T8" s="28"/>
      <c r="U8" s="30">
        <f t="shared" si="2"/>
        <v>34.800000000000004</v>
      </c>
    </row>
    <row r="9" spans="1:21" x14ac:dyDescent="0.3">
      <c r="A9" s="24" t="s">
        <v>120</v>
      </c>
      <c r="B9" s="2" t="s">
        <v>109</v>
      </c>
      <c r="C9" s="23">
        <v>5</v>
      </c>
      <c r="D9" s="23">
        <v>10</v>
      </c>
      <c r="E9" s="23">
        <v>9</v>
      </c>
      <c r="F9" s="11" t="s">
        <v>225</v>
      </c>
      <c r="G9" s="7">
        <v>3</v>
      </c>
      <c r="H9" s="7"/>
      <c r="I9" s="23">
        <v>5</v>
      </c>
      <c r="J9" s="34">
        <v>5</v>
      </c>
      <c r="K9" s="7">
        <v>10</v>
      </c>
      <c r="L9" s="7">
        <v>10</v>
      </c>
      <c r="M9" s="7">
        <v>10</v>
      </c>
      <c r="N9" s="7">
        <v>10</v>
      </c>
      <c r="O9" s="34">
        <v>10</v>
      </c>
      <c r="P9" s="37">
        <v>10</v>
      </c>
      <c r="Q9" s="1">
        <v>3</v>
      </c>
      <c r="R9" s="1">
        <f t="shared" si="0"/>
        <v>100</v>
      </c>
      <c r="S9" s="1">
        <f t="shared" si="1"/>
        <v>40</v>
      </c>
      <c r="T9" s="28"/>
      <c r="U9" s="30">
        <f t="shared" si="2"/>
        <v>40</v>
      </c>
    </row>
    <row r="10" spans="1:21" x14ac:dyDescent="0.3">
      <c r="A10" s="24" t="s">
        <v>121</v>
      </c>
      <c r="B10" s="2" t="s">
        <v>110</v>
      </c>
      <c r="C10" s="23">
        <v>5</v>
      </c>
      <c r="D10" s="23">
        <v>10</v>
      </c>
      <c r="E10" s="23">
        <v>10</v>
      </c>
      <c r="F10" s="11"/>
      <c r="G10" s="7">
        <v>3</v>
      </c>
      <c r="H10" s="13"/>
      <c r="I10" s="23">
        <v>5</v>
      </c>
      <c r="J10" s="34">
        <v>5</v>
      </c>
      <c r="K10" s="7">
        <v>10</v>
      </c>
      <c r="L10" s="7">
        <v>10</v>
      </c>
      <c r="M10" s="7">
        <v>10</v>
      </c>
      <c r="N10" s="7">
        <v>10</v>
      </c>
      <c r="O10" s="34">
        <v>10</v>
      </c>
      <c r="P10" s="37">
        <v>10</v>
      </c>
      <c r="Q10" s="1"/>
      <c r="R10" s="1">
        <f t="shared" si="0"/>
        <v>98</v>
      </c>
      <c r="S10" s="1">
        <f t="shared" si="1"/>
        <v>39.200000000000003</v>
      </c>
      <c r="T10" s="28"/>
      <c r="U10" s="30">
        <f t="shared" si="2"/>
        <v>39.200000000000003</v>
      </c>
    </row>
    <row r="11" spans="1:21" ht="66" customHeight="1" x14ac:dyDescent="0.3">
      <c r="A11" s="24" t="s">
        <v>122</v>
      </c>
      <c r="B11" s="2" t="s">
        <v>111</v>
      </c>
      <c r="C11" s="23">
        <v>5</v>
      </c>
      <c r="D11" s="23">
        <v>10</v>
      </c>
      <c r="E11" s="23">
        <v>10</v>
      </c>
      <c r="F11" s="11"/>
      <c r="G11" s="7">
        <v>3</v>
      </c>
      <c r="H11" s="13"/>
      <c r="I11" s="23">
        <v>5</v>
      </c>
      <c r="J11" s="34">
        <v>5</v>
      </c>
      <c r="K11" s="7">
        <v>10</v>
      </c>
      <c r="L11" s="8">
        <v>0</v>
      </c>
      <c r="M11" s="7">
        <v>10</v>
      </c>
      <c r="N11" s="7">
        <v>10</v>
      </c>
      <c r="O11" s="34">
        <v>10</v>
      </c>
      <c r="P11" s="37">
        <v>10</v>
      </c>
      <c r="Q11" s="1">
        <v>3</v>
      </c>
      <c r="R11" s="1">
        <f t="shared" si="0"/>
        <v>91</v>
      </c>
      <c r="S11" s="1">
        <f t="shared" si="1"/>
        <v>36.4</v>
      </c>
      <c r="T11" s="28"/>
      <c r="U11" s="30">
        <f t="shared" si="2"/>
        <v>36.4</v>
      </c>
    </row>
    <row r="12" spans="1:21" x14ac:dyDescent="0.3">
      <c r="A12" s="24" t="s">
        <v>123</v>
      </c>
      <c r="B12" s="2" t="s">
        <v>112</v>
      </c>
      <c r="C12" s="23">
        <v>5</v>
      </c>
      <c r="D12" s="23">
        <v>10</v>
      </c>
      <c r="E12" s="23">
        <v>10</v>
      </c>
      <c r="F12" s="11"/>
      <c r="G12" s="7">
        <v>3</v>
      </c>
      <c r="H12" s="7"/>
      <c r="I12" s="23">
        <v>5</v>
      </c>
      <c r="J12" s="34">
        <v>5</v>
      </c>
      <c r="K12" s="7">
        <v>10</v>
      </c>
      <c r="L12" s="7">
        <v>10</v>
      </c>
      <c r="M12" s="7">
        <v>10</v>
      </c>
      <c r="N12" s="7">
        <v>10</v>
      </c>
      <c r="O12" s="34">
        <v>10</v>
      </c>
      <c r="P12" s="37">
        <v>10</v>
      </c>
      <c r="Q12" s="1"/>
      <c r="R12" s="1">
        <f t="shared" si="0"/>
        <v>98</v>
      </c>
      <c r="S12" s="1">
        <f t="shared" si="1"/>
        <v>39.200000000000003</v>
      </c>
      <c r="T12" s="28"/>
      <c r="U12" s="30">
        <f t="shared" si="2"/>
        <v>39.200000000000003</v>
      </c>
    </row>
    <row r="13" spans="1:21" x14ac:dyDescent="0.3">
      <c r="A13" s="24" t="s">
        <v>124</v>
      </c>
      <c r="B13" s="2" t="s">
        <v>113</v>
      </c>
      <c r="C13" s="23">
        <v>5</v>
      </c>
      <c r="D13" s="23">
        <v>10</v>
      </c>
      <c r="E13" s="23">
        <v>10</v>
      </c>
      <c r="F13" s="11"/>
      <c r="G13" s="7">
        <v>3</v>
      </c>
      <c r="H13" s="7"/>
      <c r="I13" s="23">
        <v>5</v>
      </c>
      <c r="J13" s="34">
        <v>5</v>
      </c>
      <c r="K13" s="7">
        <v>10</v>
      </c>
      <c r="L13" s="7">
        <v>10</v>
      </c>
      <c r="M13" s="7">
        <v>10</v>
      </c>
      <c r="N13" s="7">
        <v>10</v>
      </c>
      <c r="O13" s="34">
        <v>10</v>
      </c>
      <c r="P13" s="37">
        <v>10</v>
      </c>
      <c r="Q13" s="1"/>
      <c r="R13" s="1">
        <f t="shared" si="0"/>
        <v>98</v>
      </c>
      <c r="S13" s="1">
        <f t="shared" si="1"/>
        <v>39.200000000000003</v>
      </c>
      <c r="T13" s="28"/>
      <c r="U13" s="30">
        <f t="shared" si="2"/>
        <v>39.200000000000003</v>
      </c>
    </row>
  </sheetData>
  <mergeCells count="8">
    <mergeCell ref="R1:R2"/>
    <mergeCell ref="S1:S2"/>
    <mergeCell ref="U1:U2"/>
    <mergeCell ref="A1:A2"/>
    <mergeCell ref="I1:O1"/>
    <mergeCell ref="E2:F2"/>
    <mergeCell ref="G2:H2"/>
    <mergeCell ref="C1:H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99C6-04EA-41CA-9504-84F6966D6C90}">
  <dimension ref="A1:AF9"/>
  <sheetViews>
    <sheetView workbookViewId="0">
      <selection activeCell="S4" sqref="S4"/>
    </sheetView>
  </sheetViews>
  <sheetFormatPr defaultRowHeight="16.2" x14ac:dyDescent="0.3"/>
  <cols>
    <col min="1" max="1" width="6.109375" customWidth="1"/>
    <col min="2" max="2" width="14.6640625" customWidth="1"/>
    <col min="3" max="3" width="6.77734375" customWidth="1"/>
    <col min="4" max="4" width="7.44140625" customWidth="1"/>
    <col min="5" max="5" width="6" customWidth="1"/>
    <col min="7" max="7" width="5.6640625" customWidth="1"/>
    <col min="8" max="8" width="18.44140625" customWidth="1"/>
    <col min="9" max="9" width="6.21875" customWidth="1"/>
    <col min="16" max="16" width="16.109375" customWidth="1"/>
  </cols>
  <sheetData>
    <row r="1" spans="1:32" ht="68.400000000000006" customHeight="1" x14ac:dyDescent="0.3">
      <c r="A1" s="44"/>
      <c r="B1" s="10" t="s">
        <v>38</v>
      </c>
      <c r="C1" s="44" t="s">
        <v>35</v>
      </c>
      <c r="D1" s="44"/>
      <c r="E1" s="44"/>
      <c r="F1" s="44"/>
      <c r="G1" s="44"/>
      <c r="H1" s="44"/>
      <c r="I1" s="44" t="s">
        <v>36</v>
      </c>
      <c r="J1" s="44"/>
      <c r="K1" s="44"/>
      <c r="L1" s="44"/>
      <c r="M1" s="44"/>
      <c r="N1" s="44"/>
      <c r="O1" s="44"/>
      <c r="P1" s="4" t="s">
        <v>37</v>
      </c>
      <c r="Q1" s="4" t="s">
        <v>40</v>
      </c>
      <c r="R1" s="50" t="s">
        <v>165</v>
      </c>
      <c r="S1" s="51" t="s">
        <v>166</v>
      </c>
      <c r="T1" s="26" t="s">
        <v>42</v>
      </c>
      <c r="U1" s="43" t="s">
        <v>167</v>
      </c>
      <c r="V1" s="52" t="s">
        <v>172</v>
      </c>
      <c r="W1" s="53"/>
      <c r="X1" s="53"/>
      <c r="Y1" s="53"/>
      <c r="Z1" s="53"/>
      <c r="AA1" s="53"/>
      <c r="AB1" s="53"/>
      <c r="AC1" s="53"/>
      <c r="AD1" s="54" t="s">
        <v>173</v>
      </c>
      <c r="AE1" s="55" t="s">
        <v>174</v>
      </c>
      <c r="AF1" s="49" t="s">
        <v>179</v>
      </c>
    </row>
    <row r="2" spans="1:32" ht="161.4" customHeight="1" x14ac:dyDescent="0.3">
      <c r="A2" s="44"/>
      <c r="B2" s="10" t="s">
        <v>39</v>
      </c>
      <c r="C2" s="5" t="s">
        <v>158</v>
      </c>
      <c r="D2" s="6" t="s">
        <v>159</v>
      </c>
      <c r="E2" s="45" t="s">
        <v>162</v>
      </c>
      <c r="F2" s="45"/>
      <c r="G2" s="45" t="s">
        <v>163</v>
      </c>
      <c r="H2" s="45"/>
      <c r="I2" s="6" t="s">
        <v>220</v>
      </c>
      <c r="J2" s="6" t="s">
        <v>223</v>
      </c>
      <c r="K2" s="6" t="s">
        <v>160</v>
      </c>
      <c r="L2" s="5" t="s">
        <v>224</v>
      </c>
      <c r="M2" s="6" t="s">
        <v>161</v>
      </c>
      <c r="N2" s="6" t="s">
        <v>221</v>
      </c>
      <c r="O2" s="6" t="s">
        <v>222</v>
      </c>
      <c r="P2" s="6" t="s">
        <v>229</v>
      </c>
      <c r="Q2" s="6" t="s">
        <v>228</v>
      </c>
      <c r="R2" s="51"/>
      <c r="S2" s="51"/>
      <c r="T2" s="27" t="s">
        <v>41</v>
      </c>
      <c r="U2" s="43"/>
      <c r="V2" s="35" t="s">
        <v>175</v>
      </c>
      <c r="W2" s="35" t="s">
        <v>168</v>
      </c>
      <c r="X2" s="36" t="s">
        <v>176</v>
      </c>
      <c r="Y2" s="36" t="s">
        <v>169</v>
      </c>
      <c r="Z2" s="36" t="s">
        <v>177</v>
      </c>
      <c r="AA2" s="36" t="s">
        <v>170</v>
      </c>
      <c r="AB2" s="36" t="s">
        <v>178</v>
      </c>
      <c r="AC2" s="36" t="s">
        <v>171</v>
      </c>
      <c r="AD2" s="54"/>
      <c r="AE2" s="55"/>
      <c r="AF2" s="49"/>
    </row>
    <row r="3" spans="1:32" x14ac:dyDescent="0.3">
      <c r="A3" s="24" t="s">
        <v>132</v>
      </c>
      <c r="B3" s="2" t="s">
        <v>125</v>
      </c>
      <c r="C3" s="23">
        <v>5</v>
      </c>
      <c r="D3" s="23">
        <v>10</v>
      </c>
      <c r="E3" s="23">
        <v>10</v>
      </c>
      <c r="F3" s="11"/>
      <c r="G3" s="7">
        <v>3</v>
      </c>
      <c r="H3" s="7"/>
      <c r="I3" s="34">
        <v>5</v>
      </c>
      <c r="J3" s="23">
        <v>5</v>
      </c>
      <c r="K3" s="7">
        <v>10</v>
      </c>
      <c r="L3" s="8">
        <v>0</v>
      </c>
      <c r="M3" s="7">
        <v>10</v>
      </c>
      <c r="N3" s="7">
        <v>10</v>
      </c>
      <c r="O3" s="23">
        <v>10</v>
      </c>
      <c r="P3" s="37">
        <v>4</v>
      </c>
      <c r="Q3" s="23"/>
      <c r="R3" s="1">
        <f>C3+D3+E3+G3+I3+J3+K3+L3+M3+N3+O3+P3+Q3</f>
        <v>82</v>
      </c>
      <c r="S3" s="1">
        <f>R3*0.4</f>
        <v>32.800000000000004</v>
      </c>
      <c r="T3" s="28"/>
      <c r="U3" s="30">
        <f>S3-T3</f>
        <v>32.800000000000004</v>
      </c>
    </row>
    <row r="4" spans="1:32" x14ac:dyDescent="0.3">
      <c r="A4" s="24" t="s">
        <v>133</v>
      </c>
      <c r="B4" s="2" t="s">
        <v>126</v>
      </c>
      <c r="C4" s="23">
        <v>5</v>
      </c>
      <c r="D4" s="23">
        <v>10</v>
      </c>
      <c r="E4" s="23">
        <v>10</v>
      </c>
      <c r="F4" s="11"/>
      <c r="G4" s="7">
        <v>3</v>
      </c>
      <c r="H4" s="7"/>
      <c r="I4" s="23">
        <v>5</v>
      </c>
      <c r="J4" s="34">
        <v>5</v>
      </c>
      <c r="K4" s="7">
        <v>10</v>
      </c>
      <c r="L4" s="7">
        <v>10</v>
      </c>
      <c r="M4" s="7">
        <v>10</v>
      </c>
      <c r="N4" s="7">
        <v>10</v>
      </c>
      <c r="O4" s="34">
        <v>10</v>
      </c>
      <c r="P4" s="37">
        <v>10</v>
      </c>
      <c r="Q4" s="23"/>
      <c r="R4" s="1">
        <f t="shared" ref="R4:R9" si="0">C4+D4+E4+G4+I4+J4+K4+L4+M4+N4+O4+P4+Q4</f>
        <v>98</v>
      </c>
      <c r="S4" s="1">
        <f t="shared" ref="S4:S9" si="1">R4*0.4</f>
        <v>39.200000000000003</v>
      </c>
      <c r="T4" s="28"/>
      <c r="U4" s="30">
        <f t="shared" ref="U4:U9" si="2">S4-T4</f>
        <v>39.200000000000003</v>
      </c>
    </row>
    <row r="5" spans="1:32" x14ac:dyDescent="0.3">
      <c r="A5" s="24" t="s">
        <v>134</v>
      </c>
      <c r="B5" s="2" t="s">
        <v>127</v>
      </c>
      <c r="C5" s="23">
        <v>5</v>
      </c>
      <c r="D5" s="23">
        <v>10</v>
      </c>
      <c r="E5" s="23">
        <v>10</v>
      </c>
      <c r="F5" s="11"/>
      <c r="G5" s="7">
        <v>3</v>
      </c>
      <c r="H5" s="7"/>
      <c r="I5" s="23">
        <v>5</v>
      </c>
      <c r="J5" s="34">
        <v>5</v>
      </c>
      <c r="K5" s="7">
        <v>10</v>
      </c>
      <c r="L5" s="7">
        <v>10</v>
      </c>
      <c r="M5" s="7">
        <v>10</v>
      </c>
      <c r="N5" s="7">
        <v>10</v>
      </c>
      <c r="O5" s="34">
        <v>10</v>
      </c>
      <c r="P5" s="37">
        <v>10</v>
      </c>
      <c r="Q5" s="23"/>
      <c r="R5" s="1">
        <f t="shared" si="0"/>
        <v>98</v>
      </c>
      <c r="S5" s="1">
        <f t="shared" si="1"/>
        <v>39.200000000000003</v>
      </c>
      <c r="T5" s="28"/>
      <c r="U5" s="30">
        <f t="shared" si="2"/>
        <v>39.200000000000003</v>
      </c>
    </row>
    <row r="6" spans="1:32" x14ac:dyDescent="0.3">
      <c r="A6" s="24" t="s">
        <v>135</v>
      </c>
      <c r="B6" s="2" t="s">
        <v>128</v>
      </c>
      <c r="C6" s="23">
        <v>5</v>
      </c>
      <c r="D6" s="23">
        <v>10</v>
      </c>
      <c r="E6" s="23">
        <v>10</v>
      </c>
      <c r="F6" s="11"/>
      <c r="G6" s="7">
        <v>3</v>
      </c>
      <c r="H6" s="13"/>
      <c r="I6" s="23">
        <v>5</v>
      </c>
      <c r="J6" s="34">
        <v>5</v>
      </c>
      <c r="K6" s="7">
        <v>10</v>
      </c>
      <c r="L6" s="7">
        <v>10</v>
      </c>
      <c r="M6" s="7">
        <v>10</v>
      </c>
      <c r="N6" s="7">
        <v>10</v>
      </c>
      <c r="O6" s="34">
        <v>10</v>
      </c>
      <c r="P6" s="37">
        <v>10</v>
      </c>
      <c r="Q6" s="23"/>
      <c r="R6" s="1">
        <f t="shared" si="0"/>
        <v>98</v>
      </c>
      <c r="S6" s="1">
        <f t="shared" si="1"/>
        <v>39.200000000000003</v>
      </c>
      <c r="T6" s="28"/>
      <c r="U6" s="30">
        <f t="shared" si="2"/>
        <v>39.200000000000003</v>
      </c>
    </row>
    <row r="7" spans="1:32" x14ac:dyDescent="0.3">
      <c r="A7" s="24" t="s">
        <v>136</v>
      </c>
      <c r="B7" s="2" t="s">
        <v>129</v>
      </c>
      <c r="C7" s="23">
        <v>5</v>
      </c>
      <c r="D7" s="23">
        <v>10</v>
      </c>
      <c r="E7" s="23">
        <v>10</v>
      </c>
      <c r="F7" s="11"/>
      <c r="G7" s="7">
        <v>3</v>
      </c>
      <c r="H7" s="7"/>
      <c r="I7" s="23">
        <v>5</v>
      </c>
      <c r="J7" s="34">
        <v>5</v>
      </c>
      <c r="K7" s="7">
        <v>10</v>
      </c>
      <c r="L7" s="7">
        <v>10</v>
      </c>
      <c r="M7" s="7">
        <v>10</v>
      </c>
      <c r="N7" s="7">
        <v>10</v>
      </c>
      <c r="O7" s="34">
        <v>10</v>
      </c>
      <c r="P7" s="37">
        <v>7</v>
      </c>
      <c r="Q7" s="23"/>
      <c r="R7" s="1">
        <f t="shared" si="0"/>
        <v>95</v>
      </c>
      <c r="S7" s="1">
        <f t="shared" si="1"/>
        <v>38</v>
      </c>
      <c r="T7" s="28"/>
      <c r="U7" s="30">
        <f t="shared" si="2"/>
        <v>38</v>
      </c>
    </row>
    <row r="8" spans="1:32" x14ac:dyDescent="0.3">
      <c r="A8" s="24" t="s">
        <v>205</v>
      </c>
      <c r="B8" s="2" t="s">
        <v>130</v>
      </c>
      <c r="C8" s="23">
        <v>5</v>
      </c>
      <c r="D8" s="23">
        <v>10</v>
      </c>
      <c r="E8" s="23">
        <v>10</v>
      </c>
      <c r="F8" s="11"/>
      <c r="G8" s="7">
        <v>3</v>
      </c>
      <c r="H8" s="7"/>
      <c r="I8" s="23">
        <v>5</v>
      </c>
      <c r="J8" s="34">
        <v>5</v>
      </c>
      <c r="K8" s="7">
        <v>10</v>
      </c>
      <c r="L8" s="7">
        <v>10</v>
      </c>
      <c r="M8" s="7">
        <v>10</v>
      </c>
      <c r="N8" s="7">
        <v>10</v>
      </c>
      <c r="O8" s="34">
        <v>10</v>
      </c>
      <c r="P8" s="37">
        <v>7</v>
      </c>
      <c r="Q8" s="23"/>
      <c r="R8" s="1">
        <f t="shared" si="0"/>
        <v>95</v>
      </c>
      <c r="S8" s="1">
        <f t="shared" si="1"/>
        <v>38</v>
      </c>
      <c r="T8" s="28"/>
      <c r="U8" s="30">
        <f t="shared" si="2"/>
        <v>38</v>
      </c>
    </row>
    <row r="9" spans="1:32" x14ac:dyDescent="0.3">
      <c r="A9" s="24" t="s">
        <v>206</v>
      </c>
      <c r="B9" s="2" t="s">
        <v>131</v>
      </c>
      <c r="C9" s="23">
        <v>5</v>
      </c>
      <c r="D9" s="23">
        <v>10</v>
      </c>
      <c r="E9" s="23">
        <v>10</v>
      </c>
      <c r="F9" s="11"/>
      <c r="G9" s="7">
        <v>3</v>
      </c>
      <c r="H9" s="7"/>
      <c r="I9" s="23">
        <v>5</v>
      </c>
      <c r="J9" s="34">
        <v>5</v>
      </c>
      <c r="K9" s="7">
        <v>10</v>
      </c>
      <c r="L9" s="8">
        <v>0</v>
      </c>
      <c r="M9" s="7">
        <v>10</v>
      </c>
      <c r="N9" s="7">
        <v>10</v>
      </c>
      <c r="O9" s="34">
        <v>10</v>
      </c>
      <c r="P9" s="37">
        <v>10</v>
      </c>
      <c r="Q9" s="23"/>
      <c r="R9" s="1">
        <f t="shared" si="0"/>
        <v>88</v>
      </c>
      <c r="S9" s="1">
        <f t="shared" si="1"/>
        <v>35.200000000000003</v>
      </c>
      <c r="T9" s="28"/>
      <c r="U9" s="30">
        <f t="shared" si="2"/>
        <v>35.200000000000003</v>
      </c>
    </row>
  </sheetData>
  <mergeCells count="12">
    <mergeCell ref="V1:AC1"/>
    <mergeCell ref="AD1:AD2"/>
    <mergeCell ref="AE1:AE2"/>
    <mergeCell ref="AF1:AF2"/>
    <mergeCell ref="R1:R2"/>
    <mergeCell ref="S1:S2"/>
    <mergeCell ref="U1:U2"/>
    <mergeCell ref="A1:A2"/>
    <mergeCell ref="I1:O1"/>
    <mergeCell ref="E2:F2"/>
    <mergeCell ref="G2:H2"/>
    <mergeCell ref="C1:H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D019-2A49-4C8D-8426-586869F145A1}">
  <dimension ref="A1:U13"/>
  <sheetViews>
    <sheetView workbookViewId="0">
      <selection activeCell="T7" sqref="T7"/>
    </sheetView>
  </sheetViews>
  <sheetFormatPr defaultRowHeight="16.2" x14ac:dyDescent="0.3"/>
  <cols>
    <col min="1" max="1" width="8.88671875" style="32"/>
    <col min="3" max="4" width="6.77734375" customWidth="1"/>
    <col min="6" max="6" width="9.77734375" customWidth="1"/>
    <col min="8" max="8" width="15.5546875" customWidth="1"/>
    <col min="10" max="10" width="7.44140625" customWidth="1"/>
    <col min="16" max="16" width="19" customWidth="1"/>
  </cols>
  <sheetData>
    <row r="1" spans="1:21" ht="68.400000000000006" customHeight="1" x14ac:dyDescent="0.3">
      <c r="A1" s="44"/>
      <c r="B1" s="10" t="s">
        <v>38</v>
      </c>
      <c r="C1" s="44" t="s">
        <v>35</v>
      </c>
      <c r="D1" s="44"/>
      <c r="E1" s="44"/>
      <c r="F1" s="44"/>
      <c r="G1" s="44"/>
      <c r="H1" s="44"/>
      <c r="I1" s="46" t="s">
        <v>36</v>
      </c>
      <c r="J1" s="47"/>
      <c r="K1" s="47"/>
      <c r="L1" s="47"/>
      <c r="M1" s="47"/>
      <c r="N1" s="47"/>
      <c r="O1" s="48"/>
      <c r="P1" s="4" t="s">
        <v>37</v>
      </c>
      <c r="Q1" s="4" t="s">
        <v>40</v>
      </c>
      <c r="R1" s="50" t="s">
        <v>165</v>
      </c>
      <c r="S1" s="51" t="s">
        <v>166</v>
      </c>
      <c r="T1" s="26" t="s">
        <v>42</v>
      </c>
      <c r="U1" s="43" t="s">
        <v>167</v>
      </c>
    </row>
    <row r="2" spans="1:21" ht="161.4" customHeight="1" x14ac:dyDescent="0.3">
      <c r="A2" s="44"/>
      <c r="B2" s="10" t="s">
        <v>39</v>
      </c>
      <c r="C2" s="5" t="s">
        <v>158</v>
      </c>
      <c r="D2" s="6" t="s">
        <v>159</v>
      </c>
      <c r="E2" s="45" t="s">
        <v>162</v>
      </c>
      <c r="F2" s="45"/>
      <c r="G2" s="45" t="s">
        <v>163</v>
      </c>
      <c r="H2" s="45"/>
      <c r="I2" s="6" t="s">
        <v>220</v>
      </c>
      <c r="J2" s="6" t="s">
        <v>223</v>
      </c>
      <c r="K2" s="6" t="s">
        <v>160</v>
      </c>
      <c r="L2" s="5" t="s">
        <v>224</v>
      </c>
      <c r="M2" s="6" t="s">
        <v>161</v>
      </c>
      <c r="N2" s="6" t="s">
        <v>221</v>
      </c>
      <c r="O2" s="6" t="s">
        <v>222</v>
      </c>
      <c r="P2" s="6" t="s">
        <v>229</v>
      </c>
      <c r="Q2" s="6" t="s">
        <v>228</v>
      </c>
      <c r="R2" s="51"/>
      <c r="S2" s="51"/>
      <c r="T2" s="27" t="s">
        <v>41</v>
      </c>
      <c r="U2" s="43"/>
    </row>
    <row r="3" spans="1:21" x14ac:dyDescent="0.3">
      <c r="A3" s="24" t="s">
        <v>148</v>
      </c>
      <c r="B3" s="19" t="s">
        <v>137</v>
      </c>
      <c r="C3" s="23">
        <v>5</v>
      </c>
      <c r="D3" s="23">
        <v>10</v>
      </c>
      <c r="E3" s="23">
        <v>10</v>
      </c>
      <c r="F3" s="12"/>
      <c r="G3" s="7">
        <v>3</v>
      </c>
      <c r="H3" s="7"/>
      <c r="I3" s="23">
        <v>5</v>
      </c>
      <c r="J3" s="23">
        <v>5</v>
      </c>
      <c r="K3" s="7">
        <v>10</v>
      </c>
      <c r="L3" s="7">
        <v>10</v>
      </c>
      <c r="M3" s="7">
        <v>10</v>
      </c>
      <c r="N3" s="7">
        <v>10</v>
      </c>
      <c r="O3" s="34">
        <v>10</v>
      </c>
      <c r="P3" s="37">
        <v>10</v>
      </c>
      <c r="Q3" s="1"/>
      <c r="R3" s="23">
        <f>C3+D3+E3+G3+I3+J3+K3+L3+M3+N3+P3+Q3</f>
        <v>88</v>
      </c>
      <c r="S3" s="23">
        <f>R3*0.4</f>
        <v>35.200000000000003</v>
      </c>
      <c r="T3" s="26"/>
      <c r="U3" s="29">
        <f>S3-T3</f>
        <v>35.200000000000003</v>
      </c>
    </row>
    <row r="4" spans="1:21" x14ac:dyDescent="0.3">
      <c r="A4" s="24" t="s">
        <v>149</v>
      </c>
      <c r="B4" s="19" t="s">
        <v>138</v>
      </c>
      <c r="C4" s="23">
        <v>5</v>
      </c>
      <c r="D4" s="23">
        <v>10</v>
      </c>
      <c r="E4" s="23">
        <v>10</v>
      </c>
      <c r="F4" s="11"/>
      <c r="G4" s="7">
        <v>3</v>
      </c>
      <c r="H4" s="7"/>
      <c r="I4" s="23">
        <v>5</v>
      </c>
      <c r="J4" s="34">
        <v>5</v>
      </c>
      <c r="K4" s="7">
        <v>10</v>
      </c>
      <c r="L4" s="8">
        <v>0</v>
      </c>
      <c r="M4" s="7">
        <v>10</v>
      </c>
      <c r="N4" s="7">
        <v>10</v>
      </c>
      <c r="O4" s="34">
        <v>10</v>
      </c>
      <c r="P4" s="37">
        <v>7</v>
      </c>
      <c r="Q4" s="1"/>
      <c r="R4" s="37">
        <f t="shared" ref="R4:R13" si="0">C4+D4+E4+G4+I4+J4+K4+L4+M4+N4+P4+Q4</f>
        <v>75</v>
      </c>
      <c r="S4" s="23">
        <f t="shared" ref="S4:S13" si="1">R4*0.4</f>
        <v>30</v>
      </c>
      <c r="T4" s="26"/>
      <c r="U4" s="29">
        <f t="shared" ref="U4:U13" si="2">S4-T4</f>
        <v>30</v>
      </c>
    </row>
    <row r="5" spans="1:21" x14ac:dyDescent="0.3">
      <c r="A5" s="37" t="s">
        <v>150</v>
      </c>
      <c r="B5" s="19" t="s">
        <v>139</v>
      </c>
      <c r="C5" s="23">
        <v>5</v>
      </c>
      <c r="D5" s="23">
        <v>10</v>
      </c>
      <c r="E5" s="23">
        <v>10</v>
      </c>
      <c r="F5" s="12"/>
      <c r="G5" s="7">
        <v>3</v>
      </c>
      <c r="H5" s="7"/>
      <c r="I5" s="23">
        <v>5</v>
      </c>
      <c r="J5" s="34">
        <v>5</v>
      </c>
      <c r="K5" s="7">
        <v>10</v>
      </c>
      <c r="L5" s="7">
        <v>10</v>
      </c>
      <c r="M5" s="7">
        <v>10</v>
      </c>
      <c r="N5" s="7">
        <v>10</v>
      </c>
      <c r="O5" s="34">
        <v>10</v>
      </c>
      <c r="P5" s="37">
        <v>4</v>
      </c>
      <c r="Q5" s="1"/>
      <c r="R5" s="37">
        <f t="shared" si="0"/>
        <v>82</v>
      </c>
      <c r="S5" s="23">
        <f t="shared" si="1"/>
        <v>32.800000000000004</v>
      </c>
      <c r="T5" s="26"/>
      <c r="U5" s="29">
        <f t="shared" si="2"/>
        <v>32.800000000000004</v>
      </c>
    </row>
    <row r="6" spans="1:21" x14ac:dyDescent="0.3">
      <c r="A6" s="37" t="s">
        <v>151</v>
      </c>
      <c r="B6" s="19" t="s">
        <v>147</v>
      </c>
      <c r="C6" s="23">
        <v>5</v>
      </c>
      <c r="D6" s="23">
        <v>10</v>
      </c>
      <c r="E6" s="23">
        <v>8</v>
      </c>
      <c r="F6" s="11" t="s">
        <v>226</v>
      </c>
      <c r="G6" s="9">
        <v>4</v>
      </c>
      <c r="H6" s="9" t="s">
        <v>219</v>
      </c>
      <c r="I6" s="23">
        <v>5</v>
      </c>
      <c r="J6" s="34">
        <v>5</v>
      </c>
      <c r="K6" s="7">
        <v>10</v>
      </c>
      <c r="L6" s="7">
        <v>10</v>
      </c>
      <c r="M6" s="7">
        <v>10</v>
      </c>
      <c r="N6" s="7">
        <v>10</v>
      </c>
      <c r="O6" s="34">
        <v>10</v>
      </c>
      <c r="P6" s="37">
        <v>10</v>
      </c>
      <c r="Q6" s="1"/>
      <c r="R6" s="37">
        <f t="shared" si="0"/>
        <v>87</v>
      </c>
      <c r="S6" s="23">
        <f>R6*0.4</f>
        <v>34.800000000000004</v>
      </c>
      <c r="T6" s="26">
        <v>3</v>
      </c>
      <c r="U6" s="29">
        <f>S6-T6</f>
        <v>31.800000000000004</v>
      </c>
    </row>
    <row r="7" spans="1:21" x14ac:dyDescent="0.3">
      <c r="A7" s="37" t="s">
        <v>152</v>
      </c>
      <c r="B7" s="19" t="s">
        <v>140</v>
      </c>
      <c r="C7" s="23">
        <v>5</v>
      </c>
      <c r="D7" s="23">
        <v>10</v>
      </c>
      <c r="E7" s="23">
        <v>10</v>
      </c>
      <c r="F7" s="11"/>
      <c r="G7" s="7">
        <v>3</v>
      </c>
      <c r="H7" s="7"/>
      <c r="I7" s="23">
        <v>5</v>
      </c>
      <c r="J7" s="34">
        <v>5</v>
      </c>
      <c r="K7" s="7">
        <v>10</v>
      </c>
      <c r="L7" s="8">
        <v>0</v>
      </c>
      <c r="M7" s="7">
        <v>10</v>
      </c>
      <c r="N7" s="7">
        <v>10</v>
      </c>
      <c r="O7" s="34">
        <v>10</v>
      </c>
      <c r="P7" s="37">
        <v>5</v>
      </c>
      <c r="Q7" s="1"/>
      <c r="R7" s="37">
        <f t="shared" si="0"/>
        <v>73</v>
      </c>
      <c r="S7" s="23">
        <f t="shared" si="1"/>
        <v>29.200000000000003</v>
      </c>
      <c r="T7" s="26">
        <v>2</v>
      </c>
      <c r="U7" s="29">
        <f t="shared" si="2"/>
        <v>27.200000000000003</v>
      </c>
    </row>
    <row r="8" spans="1:21" x14ac:dyDescent="0.3">
      <c r="A8" s="37" t="s">
        <v>153</v>
      </c>
      <c r="B8" s="19" t="s">
        <v>141</v>
      </c>
      <c r="C8" s="23">
        <v>5</v>
      </c>
      <c r="D8" s="23">
        <v>10</v>
      </c>
      <c r="E8" s="23">
        <v>9</v>
      </c>
      <c r="F8" s="11" t="s">
        <v>225</v>
      </c>
      <c r="G8" s="7">
        <v>3</v>
      </c>
      <c r="H8" s="7"/>
      <c r="I8" s="23">
        <v>5</v>
      </c>
      <c r="J8" s="34">
        <v>5</v>
      </c>
      <c r="K8" s="7">
        <v>10</v>
      </c>
      <c r="L8" s="7">
        <v>10</v>
      </c>
      <c r="M8" s="7">
        <v>10</v>
      </c>
      <c r="N8" s="7">
        <v>10</v>
      </c>
      <c r="O8" s="34">
        <v>10</v>
      </c>
      <c r="P8" s="37">
        <v>10</v>
      </c>
      <c r="Q8" s="1"/>
      <c r="R8" s="37">
        <f t="shared" si="0"/>
        <v>87</v>
      </c>
      <c r="S8" s="23">
        <f t="shared" si="1"/>
        <v>34.800000000000004</v>
      </c>
      <c r="T8" s="26"/>
      <c r="U8" s="29">
        <f t="shared" si="2"/>
        <v>34.800000000000004</v>
      </c>
    </row>
    <row r="9" spans="1:21" x14ac:dyDescent="0.3">
      <c r="A9" s="37" t="s">
        <v>154</v>
      </c>
      <c r="B9" s="19" t="s">
        <v>142</v>
      </c>
      <c r="C9" s="23">
        <v>5</v>
      </c>
      <c r="D9" s="23">
        <v>10</v>
      </c>
      <c r="E9" s="23">
        <v>10</v>
      </c>
      <c r="F9" s="11"/>
      <c r="G9" s="7">
        <v>3</v>
      </c>
      <c r="H9" s="7"/>
      <c r="I9" s="23">
        <v>5</v>
      </c>
      <c r="J9" s="34">
        <v>5</v>
      </c>
      <c r="K9" s="7">
        <v>10</v>
      </c>
      <c r="L9" s="8">
        <v>0</v>
      </c>
      <c r="M9" s="7">
        <v>10</v>
      </c>
      <c r="N9" s="7">
        <v>10</v>
      </c>
      <c r="O9" s="34">
        <v>10</v>
      </c>
      <c r="P9" s="37">
        <v>10</v>
      </c>
      <c r="Q9" s="1"/>
      <c r="R9" s="37">
        <f t="shared" si="0"/>
        <v>78</v>
      </c>
      <c r="S9" s="23">
        <f t="shared" si="1"/>
        <v>31.200000000000003</v>
      </c>
      <c r="T9" s="26"/>
      <c r="U9" s="29">
        <f t="shared" si="2"/>
        <v>31.200000000000003</v>
      </c>
    </row>
    <row r="10" spans="1:21" x14ac:dyDescent="0.3">
      <c r="A10" s="37" t="s">
        <v>230</v>
      </c>
      <c r="B10" s="19" t="s">
        <v>143</v>
      </c>
      <c r="C10" s="23">
        <v>5</v>
      </c>
      <c r="D10" s="23">
        <v>10</v>
      </c>
      <c r="E10" s="23">
        <v>10</v>
      </c>
      <c r="F10" s="11"/>
      <c r="G10" s="7">
        <v>3</v>
      </c>
      <c r="H10" s="7"/>
      <c r="I10" s="23">
        <v>5</v>
      </c>
      <c r="J10" s="34">
        <v>5</v>
      </c>
      <c r="K10" s="7">
        <v>10</v>
      </c>
      <c r="L10" s="7">
        <v>10</v>
      </c>
      <c r="M10" s="7">
        <v>10</v>
      </c>
      <c r="N10" s="7">
        <v>10</v>
      </c>
      <c r="O10" s="34">
        <v>10</v>
      </c>
      <c r="P10" s="37">
        <v>10</v>
      </c>
      <c r="Q10" s="1"/>
      <c r="R10" s="37">
        <f t="shared" si="0"/>
        <v>88</v>
      </c>
      <c r="S10" s="23">
        <f t="shared" si="1"/>
        <v>35.200000000000003</v>
      </c>
      <c r="T10" s="26"/>
      <c r="U10" s="29">
        <f t="shared" si="2"/>
        <v>35.200000000000003</v>
      </c>
    </row>
    <row r="11" spans="1:21" x14ac:dyDescent="0.3">
      <c r="A11" s="37" t="s">
        <v>155</v>
      </c>
      <c r="B11" s="19" t="s">
        <v>144</v>
      </c>
      <c r="C11" s="23">
        <v>5</v>
      </c>
      <c r="D11" s="23">
        <v>10</v>
      </c>
      <c r="E11" s="23">
        <v>9</v>
      </c>
      <c r="F11" s="11" t="s">
        <v>225</v>
      </c>
      <c r="G11" s="7">
        <v>3</v>
      </c>
      <c r="H11" s="7"/>
      <c r="I11" s="23">
        <v>5</v>
      </c>
      <c r="J11" s="34">
        <v>5</v>
      </c>
      <c r="K11" s="7">
        <v>10</v>
      </c>
      <c r="L11" s="7">
        <v>10</v>
      </c>
      <c r="M11" s="7">
        <v>10</v>
      </c>
      <c r="N11" s="7">
        <v>10</v>
      </c>
      <c r="O11" s="34">
        <v>10</v>
      </c>
      <c r="P11" s="37">
        <v>10</v>
      </c>
      <c r="Q11" s="1"/>
      <c r="R11" s="37">
        <f t="shared" si="0"/>
        <v>87</v>
      </c>
      <c r="S11" s="23">
        <f t="shared" si="1"/>
        <v>34.800000000000004</v>
      </c>
      <c r="T11" s="26"/>
      <c r="U11" s="29">
        <f t="shared" si="2"/>
        <v>34.800000000000004</v>
      </c>
    </row>
    <row r="12" spans="1:21" x14ac:dyDescent="0.3">
      <c r="A12" s="37" t="s">
        <v>156</v>
      </c>
      <c r="B12" s="19" t="s">
        <v>145</v>
      </c>
      <c r="C12" s="23">
        <v>5</v>
      </c>
      <c r="D12" s="23">
        <v>10</v>
      </c>
      <c r="E12" s="23">
        <v>10</v>
      </c>
      <c r="F12" s="12"/>
      <c r="G12" s="7">
        <v>3</v>
      </c>
      <c r="H12" s="7"/>
      <c r="I12" s="23">
        <v>5</v>
      </c>
      <c r="J12" s="34">
        <v>5</v>
      </c>
      <c r="K12" s="7">
        <v>10</v>
      </c>
      <c r="L12" s="8">
        <v>0</v>
      </c>
      <c r="M12" s="7">
        <v>10</v>
      </c>
      <c r="N12" s="7">
        <v>10</v>
      </c>
      <c r="O12" s="34">
        <v>10</v>
      </c>
      <c r="P12" s="37">
        <v>10</v>
      </c>
      <c r="Q12" s="1"/>
      <c r="R12" s="37">
        <f t="shared" si="0"/>
        <v>78</v>
      </c>
      <c r="S12" s="23">
        <f t="shared" si="1"/>
        <v>31.200000000000003</v>
      </c>
      <c r="T12" s="26"/>
      <c r="U12" s="29">
        <f t="shared" si="2"/>
        <v>31.200000000000003</v>
      </c>
    </row>
    <row r="13" spans="1:21" x14ac:dyDescent="0.3">
      <c r="A13" s="37" t="s">
        <v>231</v>
      </c>
      <c r="B13" s="19" t="s">
        <v>146</v>
      </c>
      <c r="C13" s="23">
        <v>5</v>
      </c>
      <c r="D13" s="23">
        <v>10</v>
      </c>
      <c r="E13" s="23">
        <v>9</v>
      </c>
      <c r="F13" s="11" t="s">
        <v>225</v>
      </c>
      <c r="G13" s="7">
        <v>3</v>
      </c>
      <c r="H13" s="7"/>
      <c r="I13" s="8">
        <v>0</v>
      </c>
      <c r="J13" s="34">
        <v>5</v>
      </c>
      <c r="K13" s="7">
        <v>10</v>
      </c>
      <c r="L13" s="7">
        <v>10</v>
      </c>
      <c r="M13" s="8">
        <v>0</v>
      </c>
      <c r="N13" s="7">
        <v>10</v>
      </c>
      <c r="O13" s="34">
        <v>10</v>
      </c>
      <c r="P13" s="37">
        <v>4</v>
      </c>
      <c r="Q13" s="1"/>
      <c r="R13" s="37">
        <f t="shared" si="0"/>
        <v>66</v>
      </c>
      <c r="S13" s="23">
        <f t="shared" si="1"/>
        <v>26.400000000000002</v>
      </c>
      <c r="T13" s="26"/>
      <c r="U13" s="29">
        <f t="shared" si="2"/>
        <v>26.400000000000002</v>
      </c>
    </row>
  </sheetData>
  <mergeCells count="8">
    <mergeCell ref="R1:R2"/>
    <mergeCell ref="S1:S2"/>
    <mergeCell ref="U1:U2"/>
    <mergeCell ref="A1:A2"/>
    <mergeCell ref="E2:F2"/>
    <mergeCell ref="C1:H1"/>
    <mergeCell ref="G2:H2"/>
    <mergeCell ref="I1:O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A自治性</vt:lpstr>
      <vt:lpstr>B學藝性</vt:lpstr>
      <vt:lpstr>C體育性</vt:lpstr>
      <vt:lpstr>D音樂性</vt:lpstr>
      <vt:lpstr>E服務性</vt:lpstr>
      <vt:lpstr>F康樂性</vt:lpstr>
      <vt:lpstr>G聯誼性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2020-02-12T02:21:41Z</dcterms:created>
  <dcterms:modified xsi:type="dcterms:W3CDTF">2021-07-02T07:37:48Z</dcterms:modified>
</cp:coreProperties>
</file>