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10.5\kmuclub\(B)社團共用資料夾\(二)學輔經費\學輔各年度經費\113學輔\經費申請\公告檔案\"/>
    </mc:Choice>
  </mc:AlternateContent>
  <bookViews>
    <workbookView xWindow="0" yWindow="0" windowWidth="11355" windowHeight="11385"/>
  </bookViews>
  <sheets>
    <sheet name="111學輔經費表" sheetId="9" r:id="rId1"/>
    <sheet name="各組執行率" sheetId="8" state="hidden" r:id="rId2"/>
    <sheet name="107學輔執行成效" sheetId="7" state="hidden" r:id="rId3"/>
  </sheets>
  <calcPr calcId="162913"/>
</workbook>
</file>

<file path=xl/calcChain.xml><?xml version="1.0" encoding="utf-8"?>
<calcChain xmlns="http://schemas.openxmlformats.org/spreadsheetml/2006/main">
  <c r="G25" i="8" l="1"/>
  <c r="F86" i="8"/>
  <c r="E86" i="8"/>
  <c r="D86" i="8"/>
  <c r="C86" i="8"/>
  <c r="H85" i="8"/>
  <c r="G85" i="8"/>
  <c r="H84" i="8"/>
  <c r="G84" i="8"/>
  <c r="H83" i="8"/>
  <c r="G83" i="8"/>
  <c r="H82" i="8"/>
  <c r="G82" i="8"/>
  <c r="H81" i="8"/>
  <c r="G81" i="8"/>
  <c r="H80" i="8"/>
  <c r="G80" i="8"/>
  <c r="H79" i="8"/>
  <c r="G79" i="8"/>
  <c r="H78" i="8"/>
  <c r="G78" i="8"/>
  <c r="H77" i="8"/>
  <c r="G77" i="8"/>
  <c r="H76" i="8"/>
  <c r="G76" i="8"/>
  <c r="F71" i="8"/>
  <c r="E71" i="8"/>
  <c r="D71" i="8"/>
  <c r="C71" i="8"/>
  <c r="H70" i="8"/>
  <c r="G70" i="8"/>
  <c r="H69" i="8"/>
  <c r="G69" i="8"/>
  <c r="F64" i="8"/>
  <c r="E64" i="8"/>
  <c r="D64" i="8"/>
  <c r="C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F41" i="8"/>
  <c r="E41" i="8"/>
  <c r="D41" i="8"/>
  <c r="C41" i="8"/>
  <c r="H40" i="8"/>
  <c r="G40" i="8"/>
  <c r="H39" i="8"/>
  <c r="G39" i="8"/>
  <c r="H38" i="8"/>
  <c r="G38" i="8"/>
  <c r="H37" i="8"/>
  <c r="G37" i="8"/>
  <c r="F32" i="8"/>
  <c r="E32" i="8"/>
  <c r="D32" i="8"/>
  <c r="C32" i="8"/>
  <c r="H31" i="8"/>
  <c r="G31" i="8"/>
  <c r="H30" i="8"/>
  <c r="G30" i="8"/>
  <c r="H29" i="8"/>
  <c r="G29" i="8"/>
  <c r="H28" i="8"/>
  <c r="G28" i="8"/>
  <c r="H27" i="8"/>
  <c r="G27" i="8"/>
  <c r="H26" i="8"/>
  <c r="G26" i="8"/>
  <c r="H25" i="8"/>
  <c r="F20" i="8"/>
  <c r="E20" i="8"/>
  <c r="D20" i="8"/>
  <c r="C20" i="8"/>
  <c r="H19" i="8"/>
  <c r="G19" i="8"/>
  <c r="H18" i="8"/>
  <c r="G18" i="8"/>
  <c r="H17" i="8"/>
  <c r="G17" i="8"/>
  <c r="H16" i="8"/>
  <c r="G16" i="8"/>
  <c r="H15" i="8"/>
  <c r="G15" i="8"/>
  <c r="H14" i="8"/>
  <c r="G14" i="8"/>
  <c r="H13" i="8"/>
  <c r="G13" i="8"/>
  <c r="H12" i="8"/>
  <c r="G12" i="8"/>
  <c r="F7" i="8"/>
  <c r="E7" i="8"/>
  <c r="D7" i="8"/>
  <c r="C7" i="8"/>
  <c r="H6" i="8"/>
  <c r="G6" i="8"/>
  <c r="H5" i="8"/>
  <c r="G5" i="8"/>
  <c r="H4" i="8"/>
  <c r="G4" i="8"/>
  <c r="H3" i="8"/>
  <c r="G3" i="8"/>
  <c r="C91" i="8" l="1"/>
  <c r="D91" i="8"/>
  <c r="F8" i="8"/>
  <c r="E33" i="8"/>
  <c r="G32" i="8"/>
  <c r="G86" i="8"/>
  <c r="H86" i="8"/>
  <c r="E72" i="8"/>
  <c r="H71" i="8"/>
  <c r="H64" i="8"/>
  <c r="G64" i="8"/>
  <c r="E65" i="8"/>
  <c r="H41" i="8"/>
  <c r="G41" i="8"/>
  <c r="E42" i="8"/>
  <c r="F33" i="8"/>
  <c r="F42" i="8"/>
  <c r="F65" i="8"/>
  <c r="F72" i="8"/>
  <c r="E87" i="8"/>
  <c r="H32" i="8"/>
  <c r="E21" i="8"/>
  <c r="G71" i="8"/>
  <c r="F87" i="8"/>
  <c r="F21" i="8"/>
  <c r="G20" i="8"/>
  <c r="H20" i="8"/>
  <c r="G7" i="8"/>
  <c r="H7" i="8"/>
  <c r="E8" i="8"/>
  <c r="F57" i="7" l="1"/>
  <c r="E57" i="7"/>
</calcChain>
</file>

<file path=xl/sharedStrings.xml><?xml version="1.0" encoding="utf-8"?>
<sst xmlns="http://schemas.openxmlformats.org/spreadsheetml/2006/main" count="606" uniqueCount="463">
  <si>
    <t>軍訓室</t>
  </si>
  <si>
    <t>工作項目</t>
  </si>
  <si>
    <t>參加對象及人數</t>
  </si>
  <si>
    <t>辦理時間及地點</t>
  </si>
  <si>
    <t>培養自治技能，加強學生會、幹部、各社團負責人創新能力
1-1-1</t>
  </si>
  <si>
    <t>課外活動組</t>
  </si>
  <si>
    <t>促進合作精神，研習團體活動技能
1-1-1</t>
  </si>
  <si>
    <t>跨社團性聯合活動，參與公共事務形塑本校特色，提升價值
1-1-2</t>
  </si>
  <si>
    <t>形塑健康校園，營造學生社團整體運動風氣，促進交流
1-1-2</t>
  </si>
  <si>
    <t>凝聚師生共識，溝通學校整體發展方向
1-1-2</t>
  </si>
  <si>
    <t>生活輔導組</t>
  </si>
  <si>
    <t>維護賃居學生安全措施，提升學生租屋法律正確認知
2-1-1</t>
  </si>
  <si>
    <t>維護學生交通安全措施，提升交通安全正確認知
2-1-1</t>
  </si>
  <si>
    <t>反霸凌、反詐騙教育宣導
2-1-1</t>
  </si>
  <si>
    <t>強化學生危機意識，落實學生防災安全教育，提升自我防救能力。
2-1-1</t>
  </si>
  <si>
    <t>推動紫錐花拒毒萌芽宣導活動，將反毒意識深耕於校園向下札根
2-1-2</t>
  </si>
  <si>
    <t>校園菸害防制教育
2-1-3</t>
  </si>
  <si>
    <t>衛保組</t>
  </si>
  <si>
    <t>校園傳染病安全之危機管理
2-2-1</t>
  </si>
  <si>
    <t>大學生健康知能習慣培養
2-2-1</t>
  </si>
  <si>
    <t>校園急救安全教育
2-2-1</t>
  </si>
  <si>
    <t>學生心理衛生相關活動
2-2-2</t>
  </si>
  <si>
    <t>心理及諮商輔導組</t>
  </si>
  <si>
    <t>心理測驗篩檢工作
2-2-2</t>
  </si>
  <si>
    <t>輔導股長培訓及研習
2-2-2</t>
  </si>
  <si>
    <t>重點關懷學生之主動追蹤輔導座談會
2-2-2</t>
  </si>
  <si>
    <t>系所輔導
2-2-2</t>
  </si>
  <si>
    <t>進行二三級心理輔導工作：個別及團體心理評估及輔導工作
2-2-2</t>
  </si>
  <si>
    <t>落實性別平等教育
2-3-1</t>
  </si>
  <si>
    <t>導師自我成長與輔導知能活動
2-3-2</t>
  </si>
  <si>
    <t>創新導師生典範學習
2-3-2</t>
  </si>
  <si>
    <t>營造溫馨學習環境
2-3-2</t>
  </si>
  <si>
    <t>職場智慧典範及創新導師生職涯輔導會談
2-3-2</t>
  </si>
  <si>
    <t>職涯發展組</t>
  </si>
  <si>
    <t>團體住宿生活學習--
不良行為調查活動
2-3-3</t>
  </si>
  <si>
    <t>宿舍自治活動
2-3-3</t>
  </si>
  <si>
    <t>住宿生安全教育聯誼活動
2-3-3</t>
  </si>
  <si>
    <t>提昇品德教育—宿舍電影院
2-3-3</t>
  </si>
  <si>
    <t>學生宿舍生活環境教育活動
2-3-3</t>
  </si>
  <si>
    <t>輔導學生會辦理社長座談會
2-3-3</t>
  </si>
  <si>
    <t>建立學生社團溝通協調平台
2-3-3</t>
  </si>
  <si>
    <t>輔導自治性社團辦理會長改選
2-3-3</t>
  </si>
  <si>
    <t>輔導學藝性社團辦理校內外交流活動、作品欣賞與比賽
2-4-2</t>
  </si>
  <si>
    <t>培養學生會及社團幹部領導與創新能力
2-4-3</t>
  </si>
  <si>
    <t>營造快樂校園活動-社團篇
2-4-3</t>
  </si>
  <si>
    <t>校慶系列活動-學生自治社團藝文活動篇
2-4-3</t>
  </si>
  <si>
    <t>校外工讀新生座談會
2-4-4</t>
  </si>
  <si>
    <t>小團體式個人化就業輔導諮詢活動
2-4-5</t>
  </si>
  <si>
    <t>畢業班自治籌備會
3-1-1</t>
  </si>
  <si>
    <t>學生自治幹部研習活動或座談會
3-1-1</t>
  </si>
  <si>
    <t>舉辦相關活動，加強學生民主法治教育
3-1-1</t>
  </si>
  <si>
    <t>培育學生醫學人文素養及校園溫馨送暖活動
3-1-2</t>
  </si>
  <si>
    <t>透過學習與觀摩建立學生自律及正向的良好態度
3-1-2</t>
  </si>
  <si>
    <t>輔導學生認識台灣歷史與文化、學習台灣鄉土語言，涵養鄉土文化素養
3-2-1</t>
  </si>
  <si>
    <t>透過社會、社區服務，促進學生對社會關懷與鄉土文化之情感
3-2-1</t>
  </si>
  <si>
    <t>辦理社區醫療與人才培訓
3-2-1</t>
  </si>
  <si>
    <t>提升學務與學輔工作知能
4-2-2</t>
  </si>
  <si>
    <t>加強學務與輔導工作人員之專業與職能知能
4-2-2</t>
  </si>
  <si>
    <t>學務長室</t>
  </si>
  <si>
    <t>建立標竿學習模式，強化專業之學務與輔導 
4-2-3</t>
  </si>
  <si>
    <t>辦理生理、心理衛生及職涯輔導自我評鑑
4-4-1</t>
  </si>
  <si>
    <t>辦理校園安全、學生輔導及課外活動自我評鑑
4-4-1</t>
  </si>
  <si>
    <t>1.基本救命術急救課程
107.04.26 /臨床技能教室
2.10.04.30 /國研大樓IR201教室</t>
    <phoneticPr fontId="7" type="noConversion"/>
  </si>
  <si>
    <t>本校大一新生/1162人 本校大二到大四實習生/1320人</t>
    <phoneticPr fontId="7" type="noConversion"/>
  </si>
  <si>
    <t>1.106-2辦理4場輔導股長培訓及研習。        
2.107-1辦理5場輔導股長培訓及研習。           
簡介輔導股長工作內涵與輔導相關知識介紹，協助同學認識憂鬱與自殺防治，如何應對危機狀況，以及紓壓方式，滿意度93.8%。</t>
    <phoneticPr fontId="7" type="noConversion"/>
  </si>
  <si>
    <t>本校學生/390人</t>
    <phoneticPr fontId="7" type="noConversion"/>
  </si>
  <si>
    <t xml:space="preserve">1.全校導師80人 
2.全校導師50人
</t>
    <phoneticPr fontId="7" type="noConversion"/>
  </si>
  <si>
    <t>1.107.4.24/臨床技能教室。 
2.107.11.13/臨床技能教室。</t>
    <phoneticPr fontId="7" type="noConversion"/>
  </si>
  <si>
    <t>由於不同身分別的心理困擾類型接近，且相關主題載導師輔導知能研習中已有辦理，故建議將此編號取消，合併辦理，以免資源重複。</t>
    <phoneticPr fontId="7" type="noConversion"/>
  </si>
  <si>
    <r>
      <t>1.醫學系/226人
2.後醫系/120人
3.牙醫系/89人
4.口衛系/35人
5.護理系/120人
6.醫化系/120人
7.生物系/</t>
    </r>
    <r>
      <rPr>
        <sz val="10"/>
        <color theme="1"/>
        <rFont val="微軟正黑體"/>
        <family val="2"/>
        <charset val="136"/>
      </rPr>
      <t>40</t>
    </r>
    <r>
      <rPr>
        <sz val="10"/>
        <rFont val="微軟正黑體"/>
        <family val="2"/>
        <charset val="136"/>
      </rPr>
      <t>人
8.生技系/50人
9.藥學系/100人
10.香粧系/40人
11.醫社系/60人
12.心理系/13人
13.運醫系/32人
14.呼治系/70人
15.醫技系/25人
16.公衛系/40人
17.物治系/30人.
18.職治系/62人
19.醫放系/48人
20.醫管系/40人
共約1360人</t>
    </r>
    <phoneticPr fontId="7" type="noConversion"/>
  </si>
  <si>
    <t>調整回歸各院心理師出席簡介校內心輔資源，清楚回應學生及家長提問，效果極佳。</t>
    <phoneticPr fontId="7" type="noConversion"/>
  </si>
  <si>
    <t>宜提出具體活動成效。</t>
    <phoneticPr fontId="7" type="noConversion"/>
  </si>
  <si>
    <t>1.106-2辦理2場班級及團體輔導。        
2.107-1辦理8場班級及團體輔導。           
針對校內同學所需要的適應性困擾或突發性的衝擊事件，例如人際/家庭/情感關係、悲傷失落、精神疾病、情緒與壓力調適、生涯規劃等議題，由心理師透過媒材的運用進行輔導活動，滿意度88.8%。</t>
    <phoneticPr fontId="7" type="noConversion"/>
  </si>
  <si>
    <t>老師及同學反應收穫很多，增加新的覺察以及對自己的認識。</t>
    <phoneticPr fontId="7" type="noConversion"/>
  </si>
  <si>
    <t>1.親密關係講座-【一起練戀愛，預防戀暴力】
邀請講師分享親密關係暴力議題，使學生瞭解何謂親密關係暴力，增加其對於親密關係暴力之敏感度，使同學學習正向戀愛關係，及如何安全安心談分手，協助學生養成正確、平等的親密關係知識和態度，落實性別平等教育的推動。
滿意度：90.2%。
2. 性侵害防治講座-【only YES means YES】
邀請講師分享性侵害防治議題，透過主題演講及短片欣賞等方式，使學生瞭解何謂性侵害防治，包含形式、主因、現況等，使同學瞭解每個人都應該擁有且尊重性同意權。
滿意度：90.5％。
3.多元性別教育講座-【酷兒媽媽看酷兒】
透過同志父母分享陪伴同志孩子的親身經歷，其互動過程中的磨合、溝通、相處等長時間的認識與理解，使學生用不同角度看待同志家庭及其生活，更貼切地了解到多元性別之家庭面向。
滿意度：96.2％。
4. 親密關係講座-【只要愛抱抱，不要暴暴愛】
藉由講師分享，使學生何謂正向的戀愛關係及親密關係，杜絕戀暴力，學習正向關係維繫，練習放下關係中的執著，讓暴力不再，擁抱安全的愛，倘若關係終止時也要學習如何妥適的處理分離的情緒，讓雙方不在愛裡受傷。
滿意度：95.2%。
5. 多元性別平等講座-【走向平權的最後一哩路】
從台灣婚姻平權重要里程碑談今年年底婚姻平權公投法案。藉由講座分享使同學了解台灣走在這條路道路上的歷程點滴，及今年年底公投對於同志結婚的權利會有什麼重大的影響，對婚姻平權公投有更清楚的理解，促進多元性別平等落實。
滿意度：92% 
6.性心理健康講座-【談「性」何必臉紅紅】
透過講座分享暢談兩性的情慾世界，在親密關係中正確、平等的性態度及性心理知識，暢談對性的渴望與需求等，剖析性愛煩惱及性愛迷思，才能享受在情愛之中，促進校園中正向情愛交流，落實性別平等教育推動。
滿意度：98.4%</t>
    <phoneticPr fontId="7" type="noConversion"/>
  </si>
  <si>
    <t>1. 本校學生/97人
2. 本校學生/68人
3. 本校學生/60人
4. 本校學生/60人
5. 本校學生/67人
6. 本校學生/74人</t>
    <phoneticPr fontId="7" type="noConversion"/>
  </si>
  <si>
    <t>辦理導師自我成長與輔導知能講座5場 ：
1.「多元性別學生感情困擾、辨識、支持與陪伴」提供老師認識現在多元性別學生在情感部分的狀況，並且讓老師知道如何與多元性別學生談感情與引導他們走向健康情感關係之方法，滿意度96％。
2.「學校輔導系統工作中-導師角色之重要性」介紹老師重要責任，以及輔導過程中有可能遇到那些困境，介紹如何因應與尋找資源，藉以提升老師輔導與危機處理知能，加強心理及諮商輔導組輔導工作三級預防功能，滿意度86％。
3.「校園中常見之關係霸凌-如何輔導與預防」協助老師了解關係霸凌意義，並知道如何協助與輔導關係霸凌中雙方關係之改善，滿意度92.4％。
4.「性騷擾、性霸凌，認識與如何輔導」提供老師認識現在校園性騷擾與性霸凌狀況，並何謂了解性騷擾與性霸凌，讓老師知道如何與受到性騷擾與性霸凌之學生討論應對方法，並引導他們走向復原之路，滿意度95.4％。
5.「邊緣性人格危機個案處理與系統工作」幫助導師了解邊緣性人格傾向或是狀況之學生的心理狀態，進而給予關心與協助，並且透過專業系統合作來工作，將可更有效幫助學生，滿意度96％。</t>
    <phoneticPr fontId="7" type="noConversion"/>
  </si>
  <si>
    <t>1.107.04.19/A3
2.107.05.31/CSB101
3.107.06.11/IR401
4.107.10.01/IR501
5.107.11.02/A3</t>
    <phoneticPr fontId="7" type="noConversion"/>
  </si>
  <si>
    <t>宜具體簡要說明&lt;典範學習活動&gt;、&lt;創新導生會談&gt;之活動內容。</t>
    <phoneticPr fontId="7" type="noConversion"/>
  </si>
  <si>
    <t>1.外籍生反應良好，希望書畫社未來也能多舉辦此類活動。
2.活動期間因天氣炎熱，學生大排長龍，希望為來學生會能多考量改在陰涼的地方發放。
3.學校第一次針對社團辦理這樣的活動，社團幹部反映良好，且提高對學校之向心力。
4.人力分配上，這次的活動時間恰好碰上幾位公關組承擔同學上實驗課，當天公關人力較預估的少了一些。
5.少數參與人員遲到及活動場地有碎屑影響到療癒犬的注意力，建議可以改善。</t>
    <phoneticPr fontId="7" type="noConversion"/>
  </si>
  <si>
    <t>課外組-辦理社團輔導老師知能研習會，邀請高雄餐旅大學陳明國教授與本校社團輔導老師分享課外學習成果評量，讓老師了解課外學習相關評量研究。</t>
    <phoneticPr fontId="7" type="noConversion"/>
  </si>
  <si>
    <t>107.11.22/CS915</t>
    <phoneticPr fontId="7" type="noConversion"/>
  </si>
  <si>
    <t>宜說明具體成效。</t>
    <phoneticPr fontId="7" type="noConversion"/>
  </si>
  <si>
    <r>
      <t>1.</t>
    </r>
    <r>
      <rPr>
        <sz val="10"/>
        <color theme="1"/>
        <rFont val="微軟正黑體"/>
        <family val="2"/>
        <charset val="136"/>
      </rPr>
      <t>心理系/72人
2.心理系/20人
3.心理系/28人
4.心理系/55人
5.呼治系/19人
6.呼治系/19人
7.性別所/10人
8.運醫系/25人
9.運醫系/20人
10.職治系/45人
11.職治系/33人
12.醫管資/25人
13.藥學系/21人
14.護理系/20人
15.護理系/18人
16.護理系/14人</t>
    </r>
    <phoneticPr fontId="7" type="noConversion"/>
  </si>
  <si>
    <r>
      <t>1.</t>
    </r>
    <r>
      <rPr>
        <sz val="10"/>
        <color theme="1"/>
        <rFont val="微軟正黑體"/>
        <family val="2"/>
        <charset val="136"/>
      </rPr>
      <t>107.05.04/CS408
2.107.06.11/CS915A
3.107.05.16/CS204
4.107.06.08/CS915
5.107.05.07/IR206
6.107.05.07/IR201
7.107.05.04/CS907
8.107.05.26/CS203
9.107.05.07/IR402
10.107.05.17/CS503
11.107.05.28/CS503
12.107.05.09/CS407
13.107.05.26/N532 
14.107.05.22/N335
15.107.05.22/N334
16.107.05.03/IR207</t>
    </r>
    <phoneticPr fontId="7" type="noConversion"/>
  </si>
  <si>
    <t>宜擴大參與人數。</t>
    <phoneticPr fontId="7" type="noConversion"/>
  </si>
  <si>
    <t>107.05.21-107.05.25/宿舍各館</t>
    <phoneticPr fontId="7" type="noConversion"/>
  </si>
  <si>
    <t xml:space="preserve">1.辦理「宿舍幹部座談會」4 場座談會，經由會議聚集總務處、資訊處與 學務處等單位傾聽宿舍幹部的意見，同時對安全維護、生活疑難等問題交 換意見，並輔導解決住宿生的困擾問題。 
2.辦理宿舍自治討論會 4 場，邀集宿舍幹部共同研商相關設備需求、住宿生意見溝通及公共空間改善建議。 
3.宿舍選舉 1 場（館長、樓長），宿舍館長選舉投票率約 6 7%，樓長由館 長甄選。
4.邀請本校心輔組心理師演講「宿舍幹部的宿舍自治與人際溝通」。另說明宿舍常用資訊系統（網路資訊與運用、經費核銷、住宿生問題的處理流程）與宿舍危機處理（天然災害與防詐騙、防竊盜）
</t>
    <phoneticPr fontId="7" type="noConversion"/>
  </si>
  <si>
    <t xml:space="preserve">可思考提升住宿生對公共事務的關注，並提高投票率。
</t>
    <phoneticPr fontId="7" type="noConversion"/>
  </si>
  <si>
    <t>1.辦理高醫宿舍泡芙節，維持高醫宿舍傳統同時聯絡住宿生感情。
2.辦理「Fun舍限」活動競賽，交流住宿心得，促進和諧共榮與共識。</t>
    <phoneticPr fontId="7" type="noConversion"/>
  </si>
  <si>
    <t>全體住宿生/1580人
共計3160人次。</t>
    <phoneticPr fontId="7" type="noConversion"/>
  </si>
  <si>
    <t>本校師生/450人</t>
    <phoneticPr fontId="7" type="noConversion"/>
  </si>
  <si>
    <t>107.09.28-107.1.11/視聽室</t>
    <phoneticPr fontId="6" type="noConversion"/>
  </si>
  <si>
    <t>本校住宿生/1580人</t>
    <phoneticPr fontId="7" type="noConversion"/>
  </si>
  <si>
    <t>宜提出具體成效</t>
    <phoneticPr fontId="7" type="noConversion"/>
  </si>
  <si>
    <t>1.本校學生/120人
2.本校學生/120人
3.本校學生/120人
4.本校學生/120人</t>
    <phoneticPr fontId="7" type="noConversion"/>
  </si>
  <si>
    <t>1.會議過程及提案討論順利完成。
2.會議過程及提案討論順利完成。
3.會議過程及提案討論順利完成。
4.會議過程及提案討論順利完成。</t>
    <phoneticPr fontId="7" type="noConversion"/>
  </si>
  <si>
    <t>宜提出具體成效。</t>
    <phoneticPr fontId="7" type="noConversion"/>
  </si>
  <si>
    <t>1.課外組-辦理106學年度第3次學生社團審議委員會，主要為審議社團停社申請案、106-2社團外聘指導老師費申請案及社團違規懲處案。
2.課外組-辦理107年寒期各類研習營檢討會，主要討論107年寒期各類研習營辦理後檢討事項。
3.課外組-辦理107年暑期各類研習營協調會，主要討論107年暑期各類研習營場地借用相關事宜、暑假營隊共計7隊。
4.課外組-辦理107年暑期各類研習營檢討會議，主要討論107年暑期各類研習營辦理後檢討事項。
5.課外組-辦理107學年度第1次學生社團審議委員會，主要為審議社團停社申請案、社團輔導老師聘任案、社團外聘老師聘任暨授課鐘點費請案及社團活動專案申請案。
6.學生會-辦理107學年度社團辦公室管理委員會，為落實學生社團自治之精神，並提升學生社團對於社團公用空間之認同感，每個學期固定會召開辦公室審議委員會，針對學生社團辦公室管理的相關事務進行討論，並擬定社團辦公室整潔比賽懲罰辦法。
7.課外組-辦理108年寒假各類研習營協調會，主要討論108年寒期各類研習營場地借用相關事宜、寒假營隊共計3隊。
8.課外組-辦理107學年度第3次學生社團審議委員會，主要為審議績優社團幹部獎學金、社團評鑑實施計畫及108年學輔經費分配複審案。</t>
    <phoneticPr fontId="7" type="noConversion"/>
  </si>
  <si>
    <t>全校同學/3000人</t>
    <phoneticPr fontId="7" type="noConversion"/>
  </si>
  <si>
    <t>107.05.14-107.05.18/
郵局前廣場(上)、新館宿舍、N大樓廣場、舊棟之間、學資前廣場</t>
    <phoneticPr fontId="7" type="noConversion"/>
  </si>
  <si>
    <t>鼓勵候選人多多為自己宣傳，進而提升投票率。</t>
    <phoneticPr fontId="7" type="noConversion"/>
  </si>
  <si>
    <t>1.天文社-辦理梅西爾馬拉松，以望遠鏡尋找深空晶體，將業餘天文的層次由裸眼的觀賞星空，提升至星雲、星團與星系等深空天體的觀賞。而活動當晚不會有住宿地，以躺在星空下休息為主。
2.鼎社-辦理有溫度的書寫-用文字交換故事-張西，邀請作家張西小姐前來分享書寫的美好，並在演講結束後透過台上台下交流過程，能讓彼此互動更好。
3.中智社-辦理浴佛節暨外籍生拓印活動，與書畫社、華語中心聯合辦理外籍生拓印體驗活動，主要希望結合中華文化體驗，讓外籍生能藉此感受到中華傳統藝術的美。
4.模擬聯合國社-參加台北模擬聯合國，社團選出代表政治大學台北模擬聯合國活動，藉由扮演不同國家，討論世界上各種議題，交流彼此的意見，激盪出更多的看法。
5.國際標準舞社-辦理期末聯合舞展，國標舞拉丁五大科中的倫巴、恰恰、捷舞和森巴表演，另外加入戲劇串場 外校表演 以及邀請鋼琴社一同演出，除了舞蹈表演之外，還準備了點心飲料讓貴賓享用。
6.南杏社-辦理楊朝鈞醫師講座，希望藉由此次的講座活動，讓深鎖於醫學之中的醫學生們能透過接觸醫療記錄片的機會，讓社員能在社刊編輯上有不一樣的想法。
7.ACG研究社-辦理社團成果發表週，本次活動藉由社團幹部及成員擺攤的方式，在攤位中免費發送社員的作品，讓全校師生都能欣賞到社團成員精心製作完成的作品。
8.美術社-辦理成果發表-藝團和氣，社團利用攤位展示美術社的作品，並販賣藝術小物與顧客進行互動，透過介紹商品並做簡單的社團介紹，讓更多學生了解美術社。
9.書畫社-辦理期末成果發表，本次活動藉由與全家便利商店合作，共同辦理書畫社成發活動，將書畫社社團成員作品呈現在全校師生面前，讓全校師生都能欣賞到傳統文化之美。
10.攝影社-辦理軌跡攝影成果展，社團成員透過展出自己的攝影作品，並加上創作理念，讓全校師生都能夠欣賞到攝影社的用心。
11.攝影社-辦理高雄之美展覽，藉由社內徵稿的方式，以「高雄」為取景範圍，著重於強調「鹽埕區」的人文風情及在地特色，在展區展示所徵選到的照片，以公益性質的方式讓更多的人群認識攝影眼中的高雄、鹽埕區，也在展覽的過程中提高知名度。
12.山杏社-辦理小米釀文化系列講座-看見酒中文化，邀請部落傳習傳統小米釀技藝之青年作為講師，講述小米釀與原住民文化之間的淵源與歷史，分析酒在文化中扮演的重要角色，同時也透過手作體驗課，實際了解小米釀製作的困難與其珍貴之處。
13.橋藝社-參加107學年度橋藝錦標賽，參與全國性的比賽，讓本校學生知道自身的棋力，且在比賽中學習下棋的技巧。並增進與國內外的其他學校交流，和為校爭光的機會。
14.攝影社-辦理光合藍圖，先在室內講解光合藍圖的化學原理，分發材料請同學們在室內操作，等到完成以後拿到操場上讓化學染料曝光，等到紙張上的水分蒸發後，再將紙上多餘的染料拿至清水下沖掉，便能完成一張光合藍圖。
15.山杏社-辦理小米釀文化系列講座-觸摸酒中文化，邀請部落傳習傳統小米釀技藝之青年作為講師，透過手作體驗課，實際了解小米釀製作的困難與其珍貴文化，看見小米酒與一般酒類不同之處。
16.真理活泉社-辦理新生命講座，林彥克醫師分享自己在學、工作及出國進修過程中的精彩經驗，以及如何在各樣的境遇中維持喜樂的態度，在演講過程中，醫師也與大家分享自己喜歡的詩歌，並邀請大家一起唱。
17.阿米巴詩社-辦理覺醒音樂人講座，由講者細說覺醒音樂祭的創始及發展，論及這過程中所必須面對的問題與困難，例如社區共識、各個獨立樂團的支持度、樂迷和大眾的態度等。另也介紹創辦人所具備的特質，以及平常聽音樂的初衷、契機或小習慣。
18.ACG研究社-辦理自製社產展，由幹部及社員輪流值班，在攤位免費送出社員的作品周邊，藉以推廣ACG流行文化及作為這學期的社團成果發表。
19.棋藝社-參加2018FGU亞洲區大學生圍棋賽，參與全國性的比賽，讓本校學生知道自身的棋力，且在比賽中學習下棋的技巧。並增進與國內外的其他學校交流，和為校爭光的機會。
20.國醫社-辦理107冬令進補，藉由本次活動，結合平時所學的中醫常識，準備食材，除了給大家進補也藉此回饋全校師生，進而讓更多人了解中藥材的效用。
21河洛學社-辦理斗數專題演講，以幽默逗趣的方式，讓聽眾明白主題的起源與意涵，再介紹方式與術名。論命活動結束後，老師藉由問答讓學生更加了解朋友眼中的自己。</t>
    <phoneticPr fontId="7" type="noConversion"/>
  </si>
  <si>
    <t>輔導學藝性社團辦理校內外交流活動、作品欣賞與比賽
部分活動參與人數較低，宜思考擴大學生參與人數。</t>
    <phoneticPr fontId="7" type="noConversion"/>
  </si>
  <si>
    <t>107.09.02-107.09.04/
曾文水庫青年活動中心</t>
    <phoneticPr fontId="7" type="noConversion"/>
  </si>
  <si>
    <t>宜建立執行成效之具體評核方法</t>
    <phoneticPr fontId="7" type="noConversion"/>
  </si>
  <si>
    <t>本校學生/1200人</t>
    <phoneticPr fontId="7" type="noConversion"/>
  </si>
  <si>
    <t>1.107.10.16/史懷哲大道
2.107.10.17/操場</t>
    <phoneticPr fontId="7" type="noConversion"/>
  </si>
  <si>
    <t>辦理校外工讀權益座談會，活動邀請行政院勞工保險局林原廷專員，就有關工讀生的權益與義務提出案例分析與說明，講座內容生動充實，使同學對校外工讀法律常識及安全知能，有充分的認識。</t>
    <phoneticPr fontId="7" type="noConversion"/>
  </si>
  <si>
    <t>107.05.29/CS302</t>
    <phoneticPr fontId="7" type="noConversion"/>
  </si>
  <si>
    <t>1.藉由案例分析與說明及討論的方式，使同學瞭解工讀有哪些權益與義務、工讀需注意哪些安全事項及遇到工讀糾紛時如何去維護個人的權益等內容，參加學生們大都持正面肯定的態度。            
2.因應政府推行政策措施：勞退基金提撥帳戶、一例一休等，達到政策宣導效果。</t>
    <phoneticPr fontId="7" type="noConversion"/>
  </si>
  <si>
    <t>小團體式個人化就業輔導諮詢活動旨在透過辦理「職業輔導諮詢服務」活動，以學生需求角度提供最適切的小班制職涯輔導諮詢服務。透過講師與學生對談方式，藉由諮詢互動方式，就同學個別問題，進行解答，提升學生職涯知能及自我認識，培養專業所需之態度及職業興趣。</t>
    <phoneticPr fontId="7" type="noConversion"/>
  </si>
  <si>
    <t>宜說明每場次參與人次。</t>
    <phoneticPr fontId="7" type="noConversion"/>
  </si>
  <si>
    <t>1.107.03.06/CS301
2.107.04.10/CS301
3.107.05.08/CS301
4.107.09.27/CS301
5.107.10.23/CS301
6.107.12.04/CS301
7.107.11.16/11.20/11.27/11.29/12.04/12.06/12.11/12.13CSB120</t>
    <phoneticPr fontId="7" type="noConversion"/>
  </si>
  <si>
    <t>建立畢業生雙向溝通管道期籌備畢業典禮相關事項更趨完善，維護全體畢業生權益；有效規劃各系所學士服拍照時序及畢業典禮相關活動，符合全體畢業生實際需求。</t>
    <phoneticPr fontId="7" type="noConversion"/>
  </si>
  <si>
    <t>會議目的：宣導學校有關學生事務及與班代座談，雙向溝通，了解及解決各班所提問題。
各班班代及學代事先蒐集班上意見及問題與會討論。</t>
    <phoneticPr fontId="7" type="noConversion"/>
  </si>
  <si>
    <t>全校班級代表、各院及相關業管代表/960人次</t>
    <phoneticPr fontId="7" type="noConversion"/>
  </si>
  <si>
    <t>除會中討論外，連同會後建議事項會請各業管單位參辦，處理情形並提下一次會議周知，另作成會議紀錄公告於學務處網頁</t>
    <phoneticPr fontId="7" type="noConversion"/>
  </si>
  <si>
    <t>編號</t>
    <phoneticPr fontId="7" type="noConversion"/>
  </si>
  <si>
    <t>具體執行成效</t>
  </si>
  <si>
    <t>1.弦樂社-辦理107夏季音樂會，以團體表演方式，主要樂器為小提琴、大提琴協奏和四重奏的表演型式，將這學習社團練習的曲目演奏給聽眾聽，此外也邀請管樂社的加入，讓本次的演出更為豐富。
2.古箏社-辦理2018南區大學校院春季箏樂聯展，本校古箏社與高雄地區各大專校院及高中職學校等7間聯合辦理大型古箏音樂聯展演奏會，為聽眾帶來豐富的音樂饗宴。
3.合唱團-參加2018年全國醫學院校合唱觀摩會，為提升全國醫學院校學生音樂人文素養，特地邀請全台灣所有醫學院校學生合唱團以音樂會友，透過聯合演出讓更多人聆聽到美好的音樂。
4.鋼琴社-辦理106學年度下學期成果發表會，透過此次鋼琴社成果發表會，讓一整年以來社團的學習成果展現在全校師生眼前，能訓練社員的膽量，並增進彼此間的交流。
5.西洋熱門音樂社-辦理106-2期末成果發表，透過社團成員的演出以及與他校的音樂人交流，來拉近彼此的距離，並能夠在輕鬆的氛圍下將美好的音樂帶給台下的聽眾。
6.采詩國樂社-辦理106學年度下學期高醫高師聯合成發，采詩國樂社舉辦音樂成果發表會，提供社團成員一個舞台讓學生能展現過去一年以來的成果。
7.民謠吉他社-辦理106學年度下學期期末成果發表會，社團期望透過此次成果發表會活動提供社團成員能有展現的舞台，也讓全校師生能共同參與美好的音樂盛宴。
8.烏克麗麗社-辦理106學年下學期期末成果發表，社團藉由分組表演的演奏方式，讓社團成員與幹部之間聯合完成一場完美的演出，達到凝聚社團向心力的共識。
9.合唱團-辦理2018年夏季音樂會，合唱團於每年定期辦理夏季音樂會，以增進社團成員的感情，並向大眾展現多日以來的練習成果，促進社團間成員的情感交流。
10.弦樂社-辦理107年度弦樂社冬季成發，在接近期末時舉辦一場幾乎全團成員皆參與的成發，藉此將一整個學期的社課成果呈現給前來聆聽的觀眾，並以不同形式傳達弦樂之美。
11.鋼琴社-辦理107冬季成果發表會，對表演人員來說，這次的成果發表音樂會是為他們架設一個能盡情揮灑音符的舞台，能在台上表演自己用心練習的成果。另外也邀請友社弦樂社，來參與這次的音樂會演出，不僅增加整體表演的豐富度，更能以音樂會友，增進彼此之間的交流。
12.采詩國樂社-辦理107-1高醫高師聯合成發，提供愛好傳統表演藝術及推展中國音樂特色的國樂社員、同好者，互相觀摩、切磋與自我挑戰的演出，促進社上和諧氣氛及社團間的交流，而能於忙碌的學期之中，提供一個盡情享受音樂的美麗夜晚。
13.管樂社-辦理冬季期末音樂會，高雄醫學大學每學期的成果發表，讓學生有展現自己的機會，也讓高醫管樂社獲得了更多人才。希望藉由此次和高師大聯合舉辦音樂會，增加與校內學生對外交流的機會，拓展對管樂、對音樂的視野。
14.聲樂社-辦理107-1冬季公演，藉由舉辦一場音樂會去凝聚社團的向心力，並推廣合唱音樂的魅力，以提升知名度，讓更多的社會大眾發現高醫聲樂社。
15.烏克麗麗社-辦理107上學期期末成發，藉由正式登台演出的機會給予社員展現本學期的學習成果。同時結合社團的成立宗旨，在校內外進行對烏克麗麗的推廣，期能引發更多人對烏克麗麗的興趣，培養校園內的音樂風氣。
16.民謠吉他社-辦理期末大成發，本次為期末的成果發表會，成果發表會給予許多民吉社的人一個可以大展身手的平台。大家也為了準備大成發所以練習了許久，也注入非常多心力與努力在表演身上。
17.流行歌唱社-辦理期末成發，於本校地下一樓演藝廳舉行高醫流唱社期末成果發表會，由大一學弟妹擔任主要表演者，大二幹部則負責活動籌畫及後勤作業。</t>
    <phoneticPr fontId="7" type="noConversion"/>
  </si>
  <si>
    <t>1.本校學生/80人
2.本校學生/26人
3.本校學生/15人
4.本校學生/150人
5.本校學生/50人
6.本校學生/100人
7.本校學生/100人
8.本校學生/70人
9.本校學生/200人
10.本校學生/100人
11.本校學生/150人
12.本校學生/25人
13.本校學生/40人
14.本校學生/300人
15.本校學生/80人
16.本校學生/60人
17.本校學生/150人</t>
    <phoneticPr fontId="7" type="noConversion"/>
  </si>
  <si>
    <t>1.107.05.07/大東文化藝術中心
2.107.05.25/國立高雄師範大學演藝廳
3.107.05.26-107.05.27/中國醫藥大學
4.107.06.05/演藝廳
5.107.06.06/康樂室
6.107.06.06/演藝廳
7.107.06.13/國研大樓川堂
8.107.06.13/CS301教室
9.107.06.14/高雄市文化中心至善廳
10.107.12.09/演藝廳
11.107.12.18/演藝廳
12.107.12.19/演藝廳
13.107.12.20/高師大演藝廳
14.107.12.21/大講堂
15.107.12.25/國研大樓川堂
16.107.12.26/國研大樓川堂
17.107.12.26/演藝廳</t>
    <phoneticPr fontId="7" type="noConversion"/>
  </si>
  <si>
    <t xml:space="preserve">"1.本次的演出獲得聽眾一致好評，但因為場地的關係，沒辦法在結束後與表演者合影，此點頗為遺憾。
2.因本次社團成員在練習曲目上次數不多，導致效果呈現不佳，列入改進項目中。
3.觀摩各校精彩表演，聆聽不同風格的曲目，引發團員對於合唱的共鳴與感動。
4.本次活動演出在流程上出現一些問題，導致演出時間有所誤差，列入改進事項中。
5.本次活動與高師大的社團交流氣氛良好，參與人員都很開心。
6.籌備期應在更加強宣導活動，讓全校師生更多人知道活動。
7.參與本次活動的聽眾反應良好，建議持續辦理。
8.參加本次演出的聽眾表示活動發表會很成功，也希望能多推廣給全校師生知道。
9.本次演出評價良好，曲目編排不錯且時間控制得當；行前應加強工作人員訓練。
10.雖然活動與轉場安排非常順利，但活動問卷反映麥克風未關，下次活動應該注意。
11.印刷品的數量估計需要再更精確，且須事先與廠商妥善溝通，以免造成浪費。
12應於籌備會議時書面明訂各幹部職責以及兩校聯絡人窗口，以免互踢皮球。
13.此次選曲風格跟以往大不同，社員也感到新鮮感。
14.場復時部分器材未安排負責人，造成場復進度延誤。
15.增加活動前細部流程試跑，以利當天流程更順利，時間掌握更精準。
16.在詳細的分工上還要再多多著墨，才不會使總召跟副召的工作量太多太繁雜。
17.大家都有出色的演出，唯一開場時間有所延誤，下次需要改進。"
感謝委員建議並修正於108年辦理事項內。
</t>
    <phoneticPr fontId="7" type="noConversion"/>
  </si>
  <si>
    <t>資源集中於音樂性社團</t>
    <phoneticPr fontId="7" type="noConversion"/>
  </si>
  <si>
    <t>1.同圓社-辦理志耕旅人猴硐生態教育園區參訪，由活動單位帶領社團成員認識猴硐社區，並藉由農耕體驗更加深入了解在地文化及人文歷史，並從中得到收穫反思自己，進而回饋社會。
2.學生會-辦理權益推廣週-權棘手，學生會透過學權成果展示活動，展示近年以來學生權益相關議題為主的成果，讓全校師生都能了解到學生會在學權上的努力。
3.學生會-辦理思考之旅-愛過以後忘記的事，藉由網路作家冒牌生到校演講，演講主題在於兩性文學的經歷，以及網友及讀者的回饋經驗分享，讓講者與聽眾間能互相交流。
4.學士後醫學系學會-辦理2018台灣黑熊醫院暨公共衛生議題推廣，至本校附設醫院兒童病房進行服務推廣活動，結合萌風口琴社表演、衛教短劇表演、口琴表演、衛教課程、病房拜訪，藉此減輕孩童疾病上的痛苦。
5.學士後醫學系學會-辦理2018人權講座，邀請台灣路竹會資深義診林士涵醫師分享各國義診的經驗，加強學生們對醫療人權和平議題的認識。
6.學生會-辦理思考之旅&lt;旅行與反思&gt;，邀請講師透過旅遊文字、攝影創作，讓大家發現平時身邊的美好，人與人之間的溫度。並透過輕鬆的氛圍一同討論社會議題。</t>
    <phoneticPr fontId="7" type="noConversion"/>
  </si>
  <si>
    <t>107年度學生事務與輔導補助款暨學校配合款執行成效報告表</t>
    <phoneticPr fontId="7" type="noConversion"/>
  </si>
  <si>
    <t>負責組別</t>
    <phoneticPr fontId="7" type="noConversion"/>
  </si>
  <si>
    <t>委員意見</t>
    <phoneticPr fontId="7" type="noConversion"/>
  </si>
  <si>
    <t>獎金</t>
    <phoneticPr fontId="7" type="noConversion"/>
  </si>
  <si>
    <t>獎品</t>
    <phoneticPr fontId="7" type="noConversion"/>
  </si>
  <si>
    <t>配合款支應金額</t>
    <phoneticPr fontId="7" type="noConversion"/>
  </si>
  <si>
    <t>補助款支應金額</t>
    <phoneticPr fontId="7" type="noConversion"/>
  </si>
  <si>
    <t>檢討及建議</t>
    <phoneticPr fontId="7" type="noConversion"/>
  </si>
  <si>
    <r>
      <t>1.學生會-辦理社團知能研習會-性平?我最行!邀請具豐富相關知識之講師，以經驗分享的方式，帶領社團負責人及幹部多元性別的相關領域，增加認知，達到提升各社團於未來舉辦活動時更注重這方面的議題。
2.學生會-辦理106學年第二學期幹部暨部員訓練，藉著此次活動激勵幹部以及部員，並且在此次活動的過程中，帶著部員走向外面的世界，一來讓學生會能夠親近大自然，二來邀請下屆學生會正副會藉此活動尋覓有潛能的部員，做為下屆幹部候選。
3.古箏社-辦理弦樂古箏聯合幹訓，藉由前任幹部的工作內容傳承及經驗分享，促進與現任幹部間的互動，進而讓新幹部更了解其職責，也達到兩系間的交流。
4.運醫系學生會-辦理全校系學會幹部聯合訓練，課程組將內容分成向心力課程，會議技巧，活動流程介紹，活動設計與行銷，自由分享等五個部分，主要目的是希望增進系學會幹部之技巧與能力，並透過部分課程啟發去在未來系會中作出新創舉或是吸收他系值得學習之元素。
5.春暉社-辦理服務性社團聯合幹部訓練，藉由前任幹部的工作內容傳承及經驗分享，促進與現任幹部間的互動，進而讓新幹部更了解其職責，也達到兩</t>
    </r>
    <r>
      <rPr>
        <sz val="10"/>
        <color rgb="FFFF0000"/>
        <rFont val="微軟正黑體"/>
        <family val="2"/>
        <charset val="136"/>
      </rPr>
      <t>社</t>
    </r>
    <r>
      <rPr>
        <sz val="10"/>
        <rFont val="微軟正黑體"/>
        <family val="2"/>
        <charset val="136"/>
      </rPr>
      <t>間的交流。
6.學生會-辦理107年社團幹部性別平等教育研習會，邀請經驗豐富的社團領導講師，為社團負責人及幹部講解辦理活動需注意之性別平等問題，以免幹部在設計活動時觸犯法規。
7.學生會-辦理第15屆學生會部員多元能力訓練，利用此次訓練，使幹部及部員更了解身為學生會一員應有的態度，讓幹部對未來的一年訂定目標，也引發部員在學生會學習的野心。
8.學生會-辦理第9屆高雄聯合大學學生組織研習會，藉破冰活動讓各校夥伴間更加認識。由蔣使帶領學生組織思考在學生自治上遇到的問題，使大家夠了解並藉機反思學生處知的定位及責任，最後用議題討論促進各校間交流，也交換不同的想法。</t>
    </r>
    <phoneticPr fontId="7" type="noConversion"/>
  </si>
  <si>
    <t>1.本校學生/200人
2.本校學生/40人
3.本校學生/17人
4.本校學生/150人
5.本校學生/57人
6.本校學生/130人
7.本校學生/45人
8.本校學生/45人</t>
    <phoneticPr fontId="7" type="noConversion"/>
  </si>
  <si>
    <t>1.107.05.24/IR201
2.107.06.02/愛河之心
3.107.10.11/CS207
4.107.10.27/IR301
5.107.10.29/CS301
6.107.11.22/IR201
7.107.12.08/N110
8.107.12.09/IR201</t>
    <phoneticPr fontId="7" type="noConversion"/>
  </si>
  <si>
    <t xml:space="preserve">"1.本次活動在講師的分享以及引導下，同學們學習到很多性別議題的相關知識。
2.本次幹部以及部員都有深刻了解到這次活動所要給予的理念，但這次部員來的少是比較可惜的地方。
3.活動內容須加以安排，畢竟兩個社團的組成不盡相同，工作分配也不一樣，建議可以把做一樣性質工作的部門排在一起，也方便交流。
4.場地的部分，為某些課程偏向動態但該場地使學員活動度受限，進而造成課程進行不順暢。
5.因活動有使用電腦及投影機可安排一名人員負責控制燈的開關，活動的流程會進行的比較順利
6.相關實例可以再更深入，讓同學印象更加深刻。
7.建議早一點籌備、參與率偏低，建議多發文宣傳並提醒大家，也可以考慮制訂請假制度以提升部員參與率。
8.要依人數及活動內容評估場地適用性，階梯教室不適用於討論，例如咖啡館等活動。"
感謝委員建議並列入108年辦理事項內，另針對社團負責人訓練另有性別平等教育訓練2場（具體成效內已說明）。
</t>
    <phoneticPr fontId="7" type="noConversion"/>
  </si>
  <si>
    <t>運用於社團負責人僅用於古箏社與春暉社；建議加強提升創新能力的部分。</t>
    <phoneticPr fontId="7" type="noConversion"/>
  </si>
  <si>
    <t>1.本校學生/5人
2.本校學生/600人
3.本校學生/150人
4.本校學生/60人
5.本校學生/200人
6.本校學生/70人</t>
    <phoneticPr fontId="7" type="noConversion"/>
  </si>
  <si>
    <t>1.107.02.11-107.02.13/猴硐生態教育園區
2.107.05.02-107.05.04/國研大樓穿堂
3.107.05.10/IR201教室
4.107.11.10/附設醫院
5.107.11.20/IR201
6.107.12.04/IR401</t>
    <phoneticPr fontId="7" type="noConversion"/>
  </si>
  <si>
    <t xml:space="preserve">"1.透過此次活動，讓社團成員更加了解猴硐生態園區，也透過協助園區重整，讓社團成員能遠離市區塵囂，收穫良多。
2.透過此次活動提升學生參與公共事務的意願，收穫良多。
3.參與此次講座的學生反應良好，希望可以再多加強宣傳的部分，讓更多師生知道。
4.時間的安排上可以再做調整，建議可以將服務時間改至下午，吸引更多病童參加，提高活動效益。
5.講師邀請時程應再提早，並加強宣傳效益及方式。
6.此思考議題學生感興趣誠度較低，故宣傳部分應加強，可透過學系協助。"
感謝委員建議並修正於108年辦理事項內。
</t>
    <phoneticPr fontId="7" type="noConversion"/>
  </si>
  <si>
    <t>跨社團性聯合活動，參與公共事務形塑本校特色，提升價值
宜增加跨社團性聯合活動設計。</t>
    <phoneticPr fontId="7" type="noConversion"/>
  </si>
  <si>
    <t>1.護理系學生會-參加2018大護盃，透過此次活動與全國護理科相關學生進行體育競賽以達交流目的。
2.醫技系學生會-參加第16屆全國醫技盃，透過全國醫技盃各項競賽，除了讓我們能與全國各校醫技系學生交流，並藉由競賽的切磋讓彼此互相成長。
3.醫學系學生會-參加第20屆大醫盃，藉由一年一度的運動賽事，與全國各校醫學系學生互相切磋運動競賽，並藉此與更多學校的醫學生交流。
4.醫放系學生會-辦理第14屆全國大放盃，由全國大專校院醫學放射相關科系同學一同前來本校參加全國大放盃競賽，透過競賽過程達到交流的目的。
5.香粧學系學生會-辦理大粧盃，本次全國性大粧盃活動由本校香粧品學系學生會主辦，邀請全國大專校院香粧品學系相關科系學生前來參加競賽活動，透過競賽活動達到交流的目的。
6.呼治系學生會-參加第11屆大呼盃，藉由辦理全國大呼盃運動競賽聯繫全國呼治系學生之間的情感，藉此進行全國四所學校的交流。
7.牙醫學系學生會-參加七牙盃體育競賽，為提升增加各校牙醫系學生的交流，特此舉辦七牙球類競賽，每年由不同學校輪流辦理，以期各校達到交流的目的。
8.劍道社-辦理全國學生劍道競賽，為提倡全國學生劍道運動風氣，培養劍道學習人口，提高國內劍道水準，發揚民族精神，特別前往參加此次活動，讓本校劍道社學生能有實際發揮成果的機會。
9.生物系學生會-參加2018全國大專生物盃，此次活動為傳承已久的競賽，每年藉由全國生物科技不同學校辦理，邀請前來參加活動，促進彼此互相交流的機會。
10.心理系學生會-參加大心盃，藉由參加全國大心盃運動競賽，讓本校學生能以此參賽經驗認識到全國各大專校院心理系相關學生，以球會友，經驗交流。
11.生物科技系學生會-辦理大生盃，此次活動為傳承已久的競賽，每年藉由全國生物科技不同學校辦理，邀請前來參加活動，促進彼此互相交流的機會。
12.排球社-辦理裁判講座(上)，社團邀請校外排球專業教練到校進行授課，包含比賽規定、裁判手勢，以及該注意的事項，讓參與的學生都能了解到擔任裁判須注意的事項。
13.柔道社-參加107全國大專校院運動會，柔道社代表本校參加全國大專校院運動會，不僅能藉由比賽考驗社員對戰技巧，增加實戰經驗，也能提升社員能力。
14.跆拳道社-參加107大專盃，藉由參加比賽鼓勵新進社員參加，不論比賽成績如何都是一場能增進自我，挑戰自我的體驗。
15.醫化系學生會-參加大化盃，推展全台各大專校院化學系學生間的互相交流，藉此活動增進校際間的友誼，促進各校之間的了解與認同。
16.口衛系學生會-辦理全國聯合口衛盃，藉由體育競賽、聯誼趣味活動、衛教專題比賽，以及相關活動增進全國之口腔衛生相關科系學生情誼，提升各校認識及交流。
17.港澳同學會-參加第六屆中南部大專港澳生運動會，為促進中南部大專港澳生之間的交流情誼，讓港澳生能有更多機會發揮所長，特別舉辦各類運動競賽，有益身心健康。
18.馬來西亞學生聯誼會-參加大馬運動會，活動宗旨在於將處於異鄉的大馬學生聚在一起，聯絡感情，並且提升運動水準。
19.藥學系學生會-參加大藥盃，大藥盃為每年藥學系學生聯合會固定發起的聯誼活動，藉由體育性競賽讓全國8所藥學系學生互相交流。
20.熱舞社-辦理106學年度下學期成果發表會，藉由期末成果發表活動展現社員一年以來的練習成果，促進各校間的社團交流，也增進社團成員彼此間的情誼。
21.跆拳道社-辦理2018武術社團聯合展演，為推廣武術、國術、劍道、柔道及合氣道五個社團聯合成發，讓社團成員能展現一年以來的練習成果，並透過表演吸引對武術有興趣的學生共同參與。
22.桌球社-辦理107年裁判講習，此課程是為對桌球規則有興趣更加深入了解的社員所辦，當中介紹不少發球、接發球的常用規則，因為發球是一場比賽中非常重要的環節，除了讓社員自己在比賽時有所助益，也教學裁判在不同犯規時應有什麼反應與手勢，此外，也介紹殘障桌球規則，讓社員在遇到殘障桌球球友時，能多了解他們一些。
23.公共衛生系學生會-參加第39屆全國公衛盃，透過運動競賽增進全國十校公共衛生學系及其他相關學系同學之感情，讓公衛人互相競爭切磋球技，展現屬於公衛人之活力。
24.學士後醫學系學會-參加第11屆大後盃，全國後醫系學校透過男子女子籃球、排球、羽球、桌球等體育競賽，進行切磋與交流。
25.藥學系學生會-參加2018全國南藥盃，藉由體育競賽凝聚各校藥學生向心力，促進各校間的了解與認同，提倡運動風氣、提高運動技術水準、提升運動風度、拓展人際關係，進一步達到五育並重的期許。</t>
    <phoneticPr fontId="7" type="noConversion"/>
  </si>
  <si>
    <t>1.本校學生/75人
2.本校學生/27人
3.本校學生/265人
4.本校學生/80人
5.本校學生/200人
6.本校學生/65人
7.本校學生/70人
8.本校學生/10人
9.本校學生/80人
10.本校學生/40人
11.本校學生/80人
12.本校學生/80人
13.本校學生/5人
14.本校學生/3人
15.本校學生/100人
16.本校學生/120人
17.本校學生/35人
18.本校學生/13人
19.本校學生/130人
20.本校學生/500人
21.本校學生/70人
22.本校學生/22人
23.本校學生/50人
24.本校學生/75人
25.本校學生/151人</t>
    <phoneticPr fontId="7" type="noConversion"/>
  </si>
  <si>
    <t>1.107.01.29-107.01.31/國立成功大學
2.107.01.29-107.01.31/長庚大學
3.107.03.02-107.03.04/國立陽明大學、馬偕醫學院
4.107.03.03-107.03.04/高雄醫學大學
5.107.03.17-107.03.18/高雄醫學大學
6.107.03.23-107.03.25/長庚大學
7.107.03.23-107.03.25/中國醫藥大學
8.107.03.24-107.03.25/台北市立體育館
9.107.03.24-107.03.25/高雄醫學大學
10.107.03.24-107.03.25/國立清華大學
11.107.03.24-107.03.25/高雄醫學大學
12.107.04.18/IR201教室
13.107.04.28-107.04.29/中央警察大學
14.107.04.25-107.05.02/國立中央大學
15.107.05.05-107.05.06/國立清華大學
16107.05.05-107.05.06/高雄醫學大學
17.107.05.11-107.05.13/台中逢甲大學
18.107.05.19-107.05.20/明志科技大學
19.107.05.25-107.05.27/台灣大學、國防醫學院
20.107.05.28/國研大樓A廳
21.107.05.30/國研大樓川堂
22.107.10.25/IR205
23.107.12.08-12.09/慈濟大學
24.107.12.08/中國醫學大學
25.107.12.08/大仁科技大學、屏東大學</t>
    <phoneticPr fontId="7" type="noConversion"/>
  </si>
  <si>
    <t>1.此次競賽活動遇到強勁的競爭對手，導致沒有拿到優秀的成績，建議下次可以多加練習以取得良好成績。
2.此次活動主辦方立場不夠明確，導致執行上有問題產生。
3.活動主辦地點交通較為不便，競賽過程中也因為有的賽程較為緊湊，有的較為鬆散，導致選手休息時間較少。
4.此次大放盃是在近幾年中第一次到本校辦理，但因為學校本身校地較小，導致運動場地不足等問題，讓許多競賽皆須向外租借場地，提高此次活動費用。
5.此次的活動流程上因人員工作分配不均，導致許多活動的推動上有問題產生，列為檢討項目。
6.本次活動主辦方長庚大學很用心的協助各校解決問題，讓整體活動順利進行。
7.本次活動在回程時發現少一輛遊覽車接駁的事件，耽誤學生回程時間，建議未來應與遊覽車公司簽約。
8.應更加強參與學生的訓練強度，讓競賽過程更有看頭。
9.比賽前應加強活動流程的宣導，讓活動能更加順暢。
10.主辦方活動場地地板太滑，紀錄台的設備太差，列入改善項目。
11.比賽前應加強活動流程的宣導，讓活動能更加順暢。
12.活動透過影片及實際演練的過程讓參與的學生能更清楚的理解擔任裁判的注意事項。
13.參賽期間本校選手發揮得宜，讓彼此都能發揮良好，獲得銀牌好成績。
14.在這次的大專盃中社團成員踴躍參加，透過比賽經驗能分享給社團其他成員了解，進而提升參與意願。
15.建議在行前會議上，將活動流程溝通清楚，避免活動期間發生問題。
16.活動過程時間掌握得宜，讓參與學校滿意度都很高。
17.參與學生的配合度都很高，讓此次的活動順利完成。
18.競賽期間若遇到賽程很近的時候，建議先與主辦單位溝通，進行協調。
19.活動期間參與學生配合度高，讓活動順利完成。
20.本次成果發表會回饋良好，座無虛席，整場表演氣氛良好，帶給全校師生豐富的表演。
21.本次表演中因事前活動宣傳得宜，較往年活動來了許多觀眾，吸引許多對武術有興趣的學生參加。
22.講習中缺乏實際狀況影片，建議可以加入實際狀況影片。
23.各比賽活動場地距離較遠且報名費用較高，可以給予主辦單位建議。
24.桌球比賽時程造成球員參賽與當裁判的時間交疊，導致球員無法參加比賽。
25.男女排球、籃球比賽場地在同一區塊，場地數量稍顯不足。</t>
    <phoneticPr fontId="7" type="noConversion"/>
  </si>
  <si>
    <t xml:space="preserve">1.辦理「與校長有約」活動每學年上下學期各辦理2場，校方藉此活動充份與學生溝通，對於學生所提建議均能立即由相關單位答覆，除解釋疑惑外，並針對建議事項列管處理，因而增進學生對師生意見溝通之信賴度與融洽度，提升師生對學校之向心力。
2.藉由與校長有約處理之學生提案如下：(1)本校除各個重要會議有學生代表，深耕計畫主軸亦邀請學生加入討論，從規劃到執行層面希望都有學生參與，討論後再將學生代表需求交由學生會和代聯會公告。(2)透過宿自會建議增聘 2 名正式編制之宿舍管理人員案。(3)學生資訊系統之線上點名、申請單、電子公文等逐步在校務資訊系統建置學生端紙本轉電子化功能。(4)改善各大樓地下室通訊問題(如 CS、N大樓)。(5)將校內三處機車停車場以 RFID 管理系統之機車停車餘位數量資訊，即時與校務系統連線提供查詢。(6)完成宿舍A 館WIFI收訊問題。
</t>
    <phoneticPr fontId="7" type="noConversion"/>
  </si>
  <si>
    <t>學生會/系學會幹部/各類代表/學生/692人</t>
    <phoneticPr fontId="7" type="noConversion"/>
  </si>
  <si>
    <t>1.107.02.27/CS301
2.107.05.01/CS301
3.107.10.17/CS301
4.107.12.12/CS301</t>
    <phoneticPr fontId="7" type="noConversion"/>
  </si>
  <si>
    <t xml:space="preserve">校長與一級主管共同傾聽學生所提的建議，溝通管道暢通，藉以保障及促進學生在校的各項權益，深獲學生好評。 </t>
    <phoneticPr fontId="7" type="noConversion"/>
  </si>
  <si>
    <t>建議可摘要列出四次會議中處理之重要提案。</t>
    <phoneticPr fontId="7" type="noConversion"/>
  </si>
  <si>
    <r>
      <t>辦理賃居生座談4場次，針對校外賃居學生；邀請高雄市政府地政局</t>
    </r>
    <r>
      <rPr>
        <sz val="10"/>
        <rFont val="新細明體"/>
        <family val="1"/>
        <charset val="136"/>
      </rPr>
      <t>、</t>
    </r>
    <r>
      <rPr>
        <sz val="10"/>
        <rFont val="微軟正黑體"/>
        <family val="2"/>
        <charset val="136"/>
      </rPr>
      <t xml:space="preserve">消防局專業講師及專業律師，針對賃居法律常識、租屋糾紛 及陷阱案例分析與說明，及有關如何防範一氧化碳中毒議題，詳細說明及案例宣導，期使同學增加租賃處安全及防範意識， </t>
    </r>
    <r>
      <rPr>
        <sz val="10"/>
        <color rgb="FFFF0000"/>
        <rFont val="微軟正黑體"/>
        <family val="2"/>
        <charset val="136"/>
      </rPr>
      <t>參與學生均感受用，各場次滿意度皆達90％以上。</t>
    </r>
    <phoneticPr fontId="7" type="noConversion"/>
  </si>
  <si>
    <t>本校師生/660人次</t>
    <phoneticPr fontId="7" type="noConversion"/>
  </si>
  <si>
    <t>107.03.26/CS302
107.04.16/CS302
107.11.01/CS301
107.11.23/CS301</t>
    <phoneticPr fontId="7" type="noConversion"/>
  </si>
  <si>
    <t>透過案例宣導，加深同學對賃居法令、租屋安全、逃生要領及一氧化碳中毒的警覺及防範意識。</t>
    <phoneticPr fontId="7" type="noConversion"/>
  </si>
  <si>
    <t>維護賃居學生安全措施，提升學生租屋法律正確認知
可簡要評量師生在參與宣導活動後成效。</t>
    <phoneticPr fontId="7" type="noConversion"/>
  </si>
  <si>
    <r>
      <t>1.邀請高雄市警察三民第一分局十全派出所黃昶斌所長，針對「機車防禦性駕駛」辦理乙場講座，</t>
    </r>
    <r>
      <rPr>
        <sz val="10"/>
        <color rgb="FFFF0000"/>
        <rFont val="微軟正黑體"/>
        <family val="2"/>
        <charset val="136"/>
      </rPr>
      <t>提升與會人員交通安全認知</t>
    </r>
    <r>
      <rPr>
        <sz val="10"/>
        <rFont val="微軟正黑體"/>
        <family val="2"/>
        <charset val="136"/>
      </rPr>
      <t>，合計150名師生參加，</t>
    </r>
    <r>
      <rPr>
        <sz val="10"/>
        <color rgb="FFFF0000"/>
        <rFont val="微軟正黑體"/>
        <family val="2"/>
        <charset val="136"/>
      </rPr>
      <t>參與學生滿意度達90％。</t>
    </r>
    <r>
      <rPr>
        <sz val="10"/>
        <rFont val="微軟正黑體"/>
        <family val="2"/>
        <charset val="136"/>
      </rPr>
      <t xml:space="preserve">
2.邀請高雄市警察局三民第一分局交通組吳政芳組長及黃俊雄警務佐，分別針對「大型車視線死角實際體驗」及「交通意外事故處理」各辦理乙場講座，</t>
    </r>
    <r>
      <rPr>
        <sz val="10"/>
        <color rgb="FFFF0000"/>
        <rFont val="微軟正黑體"/>
        <family val="2"/>
        <charset val="136"/>
      </rPr>
      <t>提升與會人員交通安全認知</t>
    </r>
    <r>
      <rPr>
        <sz val="10"/>
        <rFont val="微軟正黑體"/>
        <family val="2"/>
        <charset val="136"/>
      </rPr>
      <t>，增合計310名師生參加，</t>
    </r>
    <r>
      <rPr>
        <sz val="10"/>
        <color rgb="FFFF0000"/>
        <rFont val="微軟正黑體"/>
        <family val="2"/>
        <charset val="136"/>
      </rPr>
      <t>參與學生滿意度達91％。</t>
    </r>
    <r>
      <rPr>
        <sz val="10"/>
        <rFont val="微軟正黑體"/>
        <family val="2"/>
        <charset val="136"/>
      </rPr>
      <t xml:space="preserve">
3.邀請高雄市警察局三民第一分局交通組李佑倉、廖信堯兩位警官，針對「學校周遭交通意外事故分析」辦理乙場講座，合計80名師生參加，</t>
    </r>
    <r>
      <rPr>
        <sz val="10"/>
        <color rgb="FFFF0000"/>
        <rFont val="微軟正黑體"/>
        <family val="2"/>
        <charset val="136"/>
      </rPr>
      <t>提升與會人員交通安全認知，參與學生滿意度達91％。</t>
    </r>
    <phoneticPr fontId="7" type="noConversion"/>
  </si>
  <si>
    <t>本校師生/540人</t>
    <phoneticPr fontId="7" type="noConversion"/>
  </si>
  <si>
    <t>1.107.04.18/CS302
2.107.10.19/CS301
3.107.10.30/CS301
4.107.11.29/CSB101</t>
    <phoneticPr fontId="7" type="noConversion"/>
  </si>
  <si>
    <t>1.籍第一線處理交通事故之交通警察人員，就所經歷之實際案例與相關己修訂之法規，讓師生瞭解現行法規及相關交通意外處理程序，避免遭人矇騙。
2.以學校周遭交通意外事故為案例分析其肇因讓師生瞭解，俾加強師生交通安全之警覺。</t>
    <phoneticPr fontId="7" type="noConversion"/>
  </si>
  <si>
    <t>維護學生交通安全措施，提升交通安全正確認知
可簡要評量師生在參與宣導活動後成效。</t>
    <phoneticPr fontId="7" type="noConversion"/>
  </si>
  <si>
    <r>
      <t>辦理107學年度反霸凌宣導1場次邀請三民一分局偵查隊隊長許志雄先生
1.透過宣導使同學</t>
    </r>
    <r>
      <rPr>
        <sz val="10"/>
        <color rgb="FFFF0000"/>
        <rFont val="微軟正黑體"/>
        <family val="2"/>
        <charset val="136"/>
      </rPr>
      <t>認識霸凌</t>
    </r>
    <r>
      <rPr>
        <sz val="10"/>
        <rFont val="微軟正黑體"/>
        <family val="2"/>
        <charset val="136"/>
      </rPr>
      <t xml:space="preserve">
2.</t>
    </r>
    <r>
      <rPr>
        <sz val="10"/>
        <color rgb="FFFF0000"/>
        <rFont val="微軟正黑體"/>
        <family val="2"/>
        <charset val="136"/>
      </rPr>
      <t>霸凌的種類</t>
    </r>
    <r>
      <rPr>
        <sz val="10"/>
        <rFont val="微軟正黑體"/>
        <family val="2"/>
        <charset val="136"/>
      </rPr>
      <t xml:space="preserve">
3.</t>
    </r>
    <r>
      <rPr>
        <sz val="10"/>
        <color rgb="FFFF0000"/>
        <rFont val="微軟正黑體"/>
        <family val="2"/>
        <charset val="136"/>
      </rPr>
      <t>霸凌如何防範</t>
    </r>
    <r>
      <rPr>
        <sz val="10"/>
        <rFont val="微軟正黑體"/>
        <family val="2"/>
        <charset val="136"/>
      </rPr>
      <t xml:space="preserve">
4.學校受理</t>
    </r>
    <r>
      <rPr>
        <sz val="10"/>
        <color rgb="FFFF0000"/>
        <rFont val="微軟正黑體"/>
        <family val="2"/>
        <charset val="136"/>
      </rPr>
      <t>霸凌事件處理流程，參與學生滿意度達90％。</t>
    </r>
    <phoneticPr fontId="7" type="noConversion"/>
  </si>
  <si>
    <t>本校學生60人</t>
    <phoneticPr fontId="7" type="noConversion"/>
  </si>
  <si>
    <t>107.10.18/CS208</t>
    <phoneticPr fontId="7" type="noConversion"/>
  </si>
  <si>
    <t>透過宣導加深同學對霸凌認識如何防範及學校處理流程</t>
    <phoneticPr fontId="7" type="noConversion"/>
  </si>
  <si>
    <t>可簡要評量師生在參與宣導活動後成效。</t>
    <phoneticPr fontId="7" type="noConversion"/>
  </si>
  <si>
    <r>
      <t>1.配合新生開學訓練邀請高雄市警察局三民第一分局偵察隊許志雄隊長與黃子婷巡官，針對校園常見之案件實施宣教，教導防範自保之策，</t>
    </r>
    <r>
      <rPr>
        <sz val="10"/>
        <color rgb="FFFF0000"/>
        <rFont val="微軟正黑體"/>
        <family val="2"/>
        <charset val="136"/>
      </rPr>
      <t>參與學生滿意度達90％</t>
    </r>
    <r>
      <rPr>
        <sz val="10"/>
        <rFont val="微軟正黑體"/>
        <family val="2"/>
        <charset val="136"/>
      </rPr>
      <t>。
2.邀請消防隊十全分隊陳禹宏分隊長及同仁，指導同學進行消防演練並實施防震、災實作教育，</t>
    </r>
    <r>
      <rPr>
        <sz val="10"/>
        <color rgb="FFFF0000"/>
        <rFont val="微軟正黑體"/>
        <family val="2"/>
        <charset val="136"/>
      </rPr>
      <t>參與學生滿意度達90％</t>
    </r>
    <r>
      <rPr>
        <sz val="10"/>
        <rFont val="微軟正黑體"/>
        <family val="2"/>
        <charset val="136"/>
      </rPr>
      <t>。</t>
    </r>
    <phoneticPr fontId="7" type="noConversion"/>
  </si>
  <si>
    <t>1.本校師生/1270人
2.本校師生/1270人</t>
    <phoneticPr fontId="7" type="noConversion"/>
  </si>
  <si>
    <t>1.106.09.12/綜合集會場
2.106.09.12/綜合集會場</t>
    <phoneticPr fontId="7" type="noConversion"/>
  </si>
  <si>
    <t>1.以實際發生於本校之校園安全案例宣教，加深師生對自身安全防護之瞭解。
2.籍實際操作演練，讓同學在實作中學習到相關技能及知識。</t>
    <phoneticPr fontId="7" type="noConversion"/>
  </si>
  <si>
    <r>
      <t xml:space="preserve">1.依據教育部106年3月30日臺教學(五)字第1060044365號函修頒「教育部防制學生藥物濫用實施計畫」，辦理本校「防制學生藥物濫用服務學習模式」宣導活動。
2.本校針對社區及偏遠地區國中小校，推動「防制學生藥物濫用」拒毒萌芽反毒宣導服務學習模式 ， </t>
    </r>
    <r>
      <rPr>
        <sz val="10"/>
        <color rgb="FFFF0000"/>
        <rFont val="微軟正黑體"/>
        <family val="2"/>
        <charset val="136"/>
      </rPr>
      <t>參與學生滿意度皆達92％以上。</t>
    </r>
    <r>
      <rPr>
        <sz val="10"/>
        <rFont val="微軟正黑體"/>
        <family val="2"/>
        <charset val="136"/>
      </rPr>
      <t xml:space="preserve">
3.針對本校師生及春揮社成員辦理藥物濫用防制研習，使其具有反毒宣導之知能，</t>
    </r>
    <r>
      <rPr>
        <sz val="10"/>
        <color rgb="FFFF0000"/>
        <rFont val="微軟正黑體"/>
        <family val="2"/>
        <charset val="136"/>
      </rPr>
      <t>滿意度達90％。</t>
    </r>
    <phoneticPr fontId="7" type="noConversion"/>
  </si>
  <si>
    <t xml:space="preserve">1.國小學童/315人
2.本校師生/社團幹部/917人 </t>
    <phoneticPr fontId="7" type="noConversion"/>
  </si>
  <si>
    <t>1.107.03.21/CS-211
2.107.05.15/CSB-101
3.107.05.19/高雄市納瑪夏社區
4.107.06.29/CS-206
5.107.07.01-14/高雄市納瑪夏區民權國小
6.107.09.18/郵局前上廣場
7.107.10.02/CS-210
8.107.10.22-23/高雄市博愛國小、高醫幼兒
9.107.11.19/屏東縣以栗國小、東港福灣園區</t>
    <phoneticPr fontId="7" type="noConversion"/>
  </si>
  <si>
    <t>1.學期中春暉社學生利用時間集合練習有關紫錐花反毒宣導活動項目，有關短劇內容及與小學生互動方式可再加強。
 2.要主動聯繫國中小學校實施宣教，學校能配合的時間不易敲定。
3.藉由春暉社防制藥物濫用研習活動，能提升社團成員反毒宣導之知能，對拒毒萌芽活動有助益。</t>
    <phoneticPr fontId="7" type="noConversion"/>
  </si>
  <si>
    <t>舉辦2場專題講座，透過菸害防制講座，提升學生菸害防制之知能，降低吸菸行為，以維護全校師生健康。
1.電子菸沒告訴你的那些事講座，邀請瑪家國中高關懷班黃志農老師與同學分享菸的危害及認識電子菸，並藉由生動的講解及有獎徵答方式，增加學生對於菸害相關知識的了解。講座滿意度89.6%。
2.心不在菸-菸害防制講座，邀請高醫家醫科陳勇良醫師與同學分享菸的危害及戒菸方式，並藉由生動的講解及有獎徵答方式，增加學生對於菸害相關知識的了解。講座滿意度95.2%。</t>
    <phoneticPr fontId="7" type="noConversion"/>
  </si>
  <si>
    <t>1.本校學生/53位。
2.本校學生/60位。</t>
    <phoneticPr fontId="7" type="noConversion"/>
  </si>
  <si>
    <t>1.107.03.23/CS207
2.107.05.11/CS207</t>
    <phoneticPr fontId="7" type="noConversion"/>
  </si>
  <si>
    <t>透過菸害防制講座及活動，提升學生菸害防制之知能，降低吸菸行為，以維護全校師生健康。</t>
    <phoneticPr fontId="7" type="noConversion"/>
  </si>
  <si>
    <t>針對校園常見傳染病共辦理3場講座:
1.防治校園肺結核:邀請三民區第二衛生所韓所長，提醒同學「校園」是容易發生群聚感染，提醒大家若有呼吸道症狀，請戴上口罩，保持室內空氣流通，若在肺結核7分篩檢法內有達5分以上，請立即至胸腔科或感染科就診，不可延誤。活動滿意度 : 95.6%。
2.性教育傳染病防治:邀請附院感染科愛滋個管師帶領學生認識性傳染病，並教育同學保險套不是只有避孕，還有防止性行為傳染病的感染；並提醒學生毒品的可怕性，藥物濫物會讓感官知覺放大，更容易發生無套性行為，導致感染性傳染病。活動滿意度 92%。
3.如何有效對抗流感:邀請附院家醫科方醫師衛教學生提防流感以及提醒搭乘大眾交通工具時記得攜帶口罩，勤洗手及做好手部衛生等自我防疫措施。活動滿意度 : 93.8%。</t>
    <phoneticPr fontId="7" type="noConversion"/>
  </si>
  <si>
    <t>1.防治校園肺結核
  本校學生/65位
2.性教育傳染病防治
  本校學生/60位
3.如何有效對抗流感
  本校學生/90位</t>
    <phoneticPr fontId="7" type="noConversion"/>
  </si>
  <si>
    <t>1.防治校園肺結核
107.03.02 12:00-13:00/N111
2.性教育傳染病防治
107.03.20 12:00-14:00/CS206
3.如何有效對抗流感
107.03.27 12:00-14:00/IR301</t>
    <phoneticPr fontId="7" type="noConversion"/>
  </si>
  <si>
    <t>針對「校園」為發生群聚感染之高風險場域，為維護全校師生同仁健康，除了針對疾病的課程外，還會不定時以全校性信件宣導傳染病疫情及相關防疫措施、勤洗手及注重手部衛生，目前每間教室門口都貼有「有咳嗽症狀者務必戴上口罩」的提醒標語，並提供口罩索取，避免傳染病校園群聚感染發生。</t>
    <phoneticPr fontId="7" type="noConversion"/>
  </si>
  <si>
    <t>辦理3場相關講座，以多元化方式倡導良好的生活作息重要性，讓學生養成健康規律生活習慣，以期達到同儕影響同儕的效果，落實正確的健康生活作息。
1.今天當女人- 生理期照護講座，依據106學年度新生生活型態調查顯示，女同學1063人中有705人表示有生理痛情形，高達66.32%女學生有生理痛情形，且身體不適至衛保組休養的女學生超過半數皆為生理期不適。為讓年輕學子培養良好的生活習慣，了解生理痛的成因，推動健康知能活動，來建立學生正確觀念及維護良好的健康習慣，邀請高醫附設醫院中醫婦兒科邢郁欣主任進行生理期照護講座，藉由生動的講解及有獎徵答方式，增加學生對於生理期照護相關知識及注意事項的了解。講座滿意度94.4%。
2.依據106學年度新生生活型態調查顯示，有6.4%學生排便習慣超過兩天。且在與師生互動中發現學生便秘問題時有所聞。為讓年輕學子培養良好的生活習慣，了解便祕的成因，推動健康知能活動，來建立學生正確觀念及維護良好的健康習慣，邀請高醫附設醫院胃外科馮湘婷專科護理師進行腸道保健講座，藉由生動的講解及有獎徵答方式，增加學生對於腸道保健相關知識及注意事項的了解。講座滿意度88.8%。
3.依據106學年度新生生活型態調查顯示，有24.33%學生每日睡眠不足7小時。且在與師生互動中發現學生睡眠不足問題時有所聞。為讓年輕學子培養良好的生活習慣，了解睡眠不足的成因，推動健康知能活動，來建立學生正確觀念及維護良好的健康習慣，邀請高醫附設醫院家醫科葉艾芸醫師進行睡眠保健講座，藉由生動的講解及有獎徵答方式，增加學生對於睡眠保健相關知識及注意事項的了解。講座滿意度88%。</t>
    <phoneticPr fontId="7" type="noConversion"/>
  </si>
  <si>
    <t>1.本校學生/100位。
2.本校學生/93位。
3.本校學生/81位。</t>
    <phoneticPr fontId="7" type="noConversion"/>
  </si>
  <si>
    <t>1.107.06.15/CS302
2.107.06.20/CS302
3.107.06.21/CS302</t>
    <phoneticPr fontId="7" type="noConversion"/>
  </si>
  <si>
    <t>以貼近學生生活日常常見問題，採多元化方式倡導良好的生活作息重要性，讓學生養成健康規律生活習慣，以期達到同儕影響同儕的效果，落實正確的健康生活作息。</t>
    <phoneticPr fontId="7" type="noConversion"/>
  </si>
  <si>
    <t>針對即將要進入職場實習的大三學生，辦理2場基本救命術急救教育課程，邀請本校附院急診室兩位陳醫師，帶領同學先綜觀了解急救的重要性，再切入CPR及AED的正確操作方式，同時教導傷口包紮及急性呼吸道梗塞的緊急處理，最後輔以考題及技術考來做總複習。活動滿意度86%與92%。</t>
    <phoneticPr fontId="7" type="noConversion"/>
  </si>
  <si>
    <t>1.本校學生/50位
2.本校學生/50位</t>
    <phoneticPr fontId="7" type="noConversion"/>
  </si>
  <si>
    <t>課程的內容學生都表示獲益良多，但在臨床技能教室辦理的學生們反映在進行實際演練時空間不足，但能體諒學校目前能借到單次使用4個小時的教室有限，檢討後來年辦理急救相關課程會以國研大樓及OSCE的教室辦理為主，讓學生有充足的空間可以實際操作。</t>
    <phoneticPr fontId="7" type="noConversion"/>
  </si>
  <si>
    <t>1.106-2辦理3場心理衛生活動。        
2.107-1辦理3場心理衛生活動。
主題包含擁抱內在的脆弱、情緒勒索、人際關係、親密關係溝通、情緒自我照顧等，透過活動引導學生思考在關係中與伴侶互動的型態，學習如何在親密關係中適時的表達自己的想法以及學習如何與挫折情緒共處，並提升其自我覺察，滿意度91.5%。</t>
    <phoneticPr fontId="7" type="noConversion"/>
  </si>
  <si>
    <t>本校學生/370人</t>
    <phoneticPr fontId="7" type="noConversion"/>
  </si>
  <si>
    <t>1.107.03.23/IR501 2.107.04.13/IR501  3.107.05.03/IR401 4.107.10.12/第一會議室                  5.107.11.30/多功能教室                       6.107.12.04/CS915</t>
    <phoneticPr fontId="7" type="noConversion"/>
  </si>
  <si>
    <t>同學反應相當熱烈，希望能持續辦理。未來擬增加經費以供更多學生參與。</t>
    <phoneticPr fontId="7" type="noConversion"/>
  </si>
  <si>
    <t>宜擴大參與學生人次。</t>
    <phoneticPr fontId="7" type="noConversion"/>
  </si>
  <si>
    <r>
      <t>辦理107年度心理測驗篩檢活動，透過團體形式，藉由實施心理健康篩檢測驗、團體輔導與心衛推廣的方式，對於特殊需求之學生族群進行三級預防工作。實際執行包含新生入學測驗1場（107.09.11 ）(新生人數1442人，場次2，受測人數，施測比率80.6%，受測人數共1162人次，結果篩選出116名高關懷學生，篩選比率為10%。)，以及實習心理測驗活動30場，1320人次。</t>
    </r>
    <r>
      <rPr>
        <sz val="10"/>
        <color rgb="FFFF0000"/>
        <rFont val="微軟正黑體"/>
        <family val="2"/>
        <charset val="136"/>
      </rPr>
      <t>新生測驗部分，開學典禮到場學生皆全數填寫，受測率為100%，未受測學生皆為沒有參加開學活動和沒有註冊的學生。實習前心測部分，會在內部會議中討論可能提高施測比率的方式。</t>
    </r>
    <phoneticPr fontId="7" type="noConversion"/>
  </si>
  <si>
    <t xml:space="preserve">A.實習前
1. 107.02.27 11:10-12:00 CS311
2. 107.03.06 13:00-14:00 IR301
3. 107.03.29 10:00-11:00 CS210
4. 107.04.09 14:00-15:00 CS302
5. 107.04.11 10:00-11:00 N110
6. 107.04.09 14:00-15:00 CS301
7. 107.05.02 16:10-17:00 CS211
8. 107.05.08 13:00-14:00 CS209
9. 107.05.21 16:00-17:00 N109
10. 107.05.23 14:00-15:00 CS208
11. 107.05.23 11:00-12:00 CS210
12. 107.05.28 15:00-16:00 N111
13. 107.05.29 12:10-13:00 A1
14. 107.06.13 08:30-09:30 NB214
15. 107.06.13 12:00-13:00 N935
16. 107.05.24 09:00-10:00 CS210
17. 107.06.04 09:00-10:00 CS813
18. 107.06.22 13:30-15:00 CS407
19. 107.06.29 13:30-14:30 N544
20. 107.05.24 09:00-10:00 IR101
21. 107.05.28 09:00-10:00 IR101
22. 107.05.29 09:00-10:00 IR101
23. 107.06.01 09:00-10:00 IR101
24. 107.06.25 09:00-10:00 CS813
25. 107.08.07   14:50-15:30   附院第三講堂
26. 107.08.29   11:20-12:10  N111
27. 107.10.24   16:00-16:50  CS211
28. 107.11.22   09:00-10:00  CS312
29. 107.11.26   10:00-11:00  IR334
30. 107.11.26   11:00-12:00 IR334
B.新生測驗
1. 107.09.11/高醫國際會議中心A廳、B廳
</t>
    <phoneticPr fontId="7" type="noConversion"/>
  </si>
  <si>
    <t>改換為短版本且不需付費版本的測驗，讓施測者有更多時間進行心衛推廣，再加上後續追輔，同時可以進行初級、二級和三級預防工作，有明顯改進防治工作的效能。</t>
    <phoneticPr fontId="7" type="noConversion"/>
  </si>
  <si>
    <t>思考如何提高施測比例，以及未受測學生的處理方法。</t>
    <phoneticPr fontId="7" type="noConversion"/>
  </si>
  <si>
    <t>107.03.16-107.12.12/高醫校內</t>
    <phoneticPr fontId="7" type="noConversion"/>
  </si>
  <si>
    <t>學習到助人技巧以及如何陪伴同學，希望未來能有更多實際執行的機會。</t>
    <phoneticPr fontId="7" type="noConversion"/>
  </si>
  <si>
    <r>
      <t>1.107年度重點關懷學生之主動追蹤輔導座談會(1)「實習學生的輔導需求，及與附設醫院訓練單位合作機制現況」- 導師在實習輔導系統的角色。</t>
    </r>
    <r>
      <rPr>
        <sz val="10"/>
        <color rgb="FFFF0000"/>
        <rFont val="微軟正黑體"/>
        <family val="2"/>
        <charset val="136"/>
      </rPr>
      <t>滿意度93.9%</t>
    </r>
    <r>
      <rPr>
        <sz val="10"/>
        <rFont val="微軟正黑體"/>
        <family val="2"/>
        <charset val="136"/>
      </rPr>
      <t xml:space="preserve">
2.107年度重點關懷學生之主動追蹤輔導座談會(2)境外生輔導需求與實務輔導經驗分享。</t>
    </r>
    <r>
      <rPr>
        <sz val="10"/>
        <color rgb="FFFF0000"/>
        <rFont val="微軟正黑體"/>
        <family val="2"/>
        <charset val="136"/>
      </rPr>
      <t>滿意度93.9%</t>
    </r>
    <r>
      <rPr>
        <sz val="10"/>
        <rFont val="微軟正黑體"/>
        <family val="2"/>
        <charset val="136"/>
      </rPr>
      <t xml:space="preserve">
</t>
    </r>
    <phoneticPr fontId="7" type="noConversion"/>
  </si>
  <si>
    <t>宜提出具體辦理場次、各場次參與人次，與活動成效。</t>
    <phoneticPr fontId="7" type="noConversion"/>
  </si>
  <si>
    <r>
      <t xml:space="preserve">1.校內20各系所皆如期辦理完成。
2.藉由此活動，確實使新生更加認識系所，更增近新生間互動。
3.增加心輔組與系所連結，共同推廣系所輔導，維護學生心理健康。
</t>
    </r>
    <r>
      <rPr>
        <sz val="10"/>
        <color rgb="FFFF0000"/>
        <rFont val="微軟正黑體"/>
        <family val="2"/>
        <charset val="136"/>
      </rPr>
      <t>4.20場平均整體滿意度88.8%</t>
    </r>
    <phoneticPr fontId="7" type="noConversion"/>
  </si>
  <si>
    <t>1.107.09.08/校內教室2.107.08.04/校內教室
3.107.09.08/校內教室4.107.09.08/校內教室
5.107.09.08/校內教室
6.107.09.08/校內教室
7.107.09.08/校內教室
8.107.09.08/校內教室
9.107.09.08/校內教室
10.107.09.08/校內教室
11.107.09.08/校內教室
12.107.09.08/校內教室
13.107.09.08/校內教室
14.107.09.08/校內教室
15.107.09.08/校內教室
16.107.09.08/校內教室
17.107.09.07/校內教室
18.107.09.10/校內教室
19.107.09.08/校內教室
20.107.09.08/校內教室</t>
    <phoneticPr fontId="7" type="noConversion"/>
  </si>
  <si>
    <t>本校學生/242人</t>
    <phoneticPr fontId="7" type="noConversion"/>
  </si>
  <si>
    <t>1.107.03.21/IR4F1   2.107.04.30/CS211     3.107.09.13/多功能教室                     4.107.09.20/多功能教室     5.107.11.21/CSB101   6.107.11.26/電腦教室   7.107.11.26/IR334      8.107.12.11/多功能教室</t>
    <phoneticPr fontId="7" type="noConversion"/>
  </si>
  <si>
    <t>宜具體說明各場次活動形式、辦理日期、參與人次與具體成效。</t>
    <phoneticPr fontId="7" type="noConversion"/>
  </si>
  <si>
    <t xml:space="preserve">1.107.03.08/IR401
2.107.05.11/視聽中心
3.107.05.18/CS210
4.107.09.19/臨床技能教室
5.107.11.01/CS211
6.107.11.30/CS210
</t>
    <phoneticPr fontId="7" type="noConversion"/>
  </si>
  <si>
    <t>學生普遍反映這三類主題講座很受用，建議可以進一步辦理工作坊，深化學生的性平教育學習。</t>
    <phoneticPr fontId="7" type="noConversion"/>
  </si>
  <si>
    <r>
      <t xml:space="preserve">全校導師/學務/學輔工作人員/846人
</t>
    </r>
    <r>
      <rPr>
        <sz val="10"/>
        <color rgb="FFFF0000"/>
        <rFont val="微軟正黑體"/>
        <family val="2"/>
        <charset val="136"/>
      </rPr>
      <t>五場研習各學院老師參與人次：
1.醫學院：286
2.口腔醫學院：47
3.藥學院：71
4.護理學案：61
5.健康科學院：121
6.生命科學院：87
7.人文社會科學院：47
8.通識中心：34
9.其他：92</t>
    </r>
    <phoneticPr fontId="7" type="noConversion"/>
  </si>
  <si>
    <t>教師對於體驗性質與演講性質的活動均有較高的參與度，建議未來持續規劃類似的活動。</t>
    <phoneticPr fontId="7" type="noConversion"/>
  </si>
  <si>
    <r>
      <t xml:space="preserve">宜呈現是否涵蓋各系所多數導師。
</t>
    </r>
    <r>
      <rPr>
        <sz val="10"/>
        <color rgb="FFFF0000"/>
        <rFont val="微軟正黑體"/>
        <family val="2"/>
        <charset val="136"/>
      </rPr>
      <t>已增加呈現五場研習各院導師參加人次，可以看出各院導師參與人次，未來可再設計系級調查，更詳盡呈現各系導師參與狀況。</t>
    </r>
    <phoneticPr fontId="7" type="noConversion"/>
  </si>
  <si>
    <r>
      <t xml:space="preserve">1.106-2辦理17場、107-1辦理17場，107年度共辦理34場創新導生會談活動。
</t>
    </r>
    <r>
      <rPr>
        <sz val="10"/>
        <color rgb="FFFF0000"/>
        <rFont val="微軟正黑體"/>
        <family val="2"/>
        <charset val="136"/>
      </rPr>
      <t>2.典範人物或生命/生職涯教育相關講師在導師生聚會時進行分享，內容包含生命教育內涵－自尊/自信、道德/良心、意志自由及人我關係，提升本校學生內在涵養及全人發展。</t>
    </r>
    <r>
      <rPr>
        <sz val="10"/>
        <rFont val="微軟正黑體"/>
        <family val="2"/>
        <charset val="136"/>
      </rPr>
      <t xml:space="preserve">
3.藉此活動強化導師功能，促進師生共同學習，以達輔導學生學習及生涯發展，促進師生和諧關係。</t>
    </r>
    <phoneticPr fontId="7" type="noConversion"/>
  </si>
  <si>
    <t>本校師生/970人</t>
    <phoneticPr fontId="7" type="noConversion"/>
  </si>
  <si>
    <t>107.03-107.06；
107.09-107.11。
1.後醫系*1場/校內教室
2.心理系*2場/校內教室
3.呼治系*1場/校內教室
4.性別所*1場/校內教室
5.醫管資*3場/校內教室
6.物治系*3場/校內教室
7.醫技系*1場/校內教室
8.醫社系*5場/校內教室
9.醫學系*4場/校內教室
10.醫化系*1場/校內教室
11職治系*2場/校內教室
12.藥學系*4場/校內教室
13.護理系*5場/校內教室
14.公衛系*1場/校內教室</t>
    <phoneticPr fontId="7" type="noConversion"/>
  </si>
  <si>
    <t>師生反應良好，導師也相當踴躍申請。</t>
    <phoneticPr fontId="7" type="noConversion"/>
  </si>
  <si>
    <t>1.書畫社-辦理外籍生拓印體驗活動，書畫社與中智社、華語中心聯合辦理外籍生拓印體驗活動，主要希望結合中華文化體驗，讓外籍生能藉此感受到中華傳統藝術的美。
2.學生會-辦理每逢佳節倍思粽，學生會體恤學生出門在外念書無法實際回家過端午節的問題，特別在端午節前夕舉辦發粽子活動，讓在校學生都能提早過端午。
3.學生會-辦理107社團部燦爛歐趴糖，學生會社團部為了慰勞社長及副社長，於期中考前發放歐趴糖，讓大家更加努力為學校社團貢獻一份心力。
4.福智青年社-辦理新生活達人講座，此次邀請到慈心基金會的洪紹芳老師來為我們述說如何解開『塑』縛。
5.動物保護社-辦理與犬相癒，藉由訓練員的經驗分享，以及實際案例，瞭解療癒犬的工作內容與方式，並對狗狗的內心世界能多些理解，學習如何從狗狗的肢體語言去感受其情緒表達，並懂得體諒與尊重不同生命。</t>
    <phoneticPr fontId="7" type="noConversion"/>
  </si>
  <si>
    <t>1.本校學生/40人
2.本校學生/400人
3.本校學生/120人
4.本校學生/130人
5.本校學生/30人</t>
    <phoneticPr fontId="7" type="noConversion"/>
  </si>
  <si>
    <t>1.107.05.01-107.05.02/郵局前廣場
2.107.05.30/國研大樓穿堂
3.107.11.09/社團會議室
4.107.11.19/演藝廳
5.107.12.18/N218</t>
    <phoneticPr fontId="7" type="noConversion"/>
  </si>
  <si>
    <t>加強社團輔導老師輔導知能與經驗傳承
2-3-2</t>
    <phoneticPr fontId="7" type="noConversion"/>
  </si>
  <si>
    <t>本校老師/80人</t>
    <phoneticPr fontId="7" type="noConversion"/>
  </si>
  <si>
    <t>此次研習會主題為課外活動評量，藉由分享如何評核社團成效的方式，激盪社團輔導老師共同討論，研習會中輔導老師們也針對不同狀況向講者踴躍提問，如不同性質的社團該以何種方式評核成效等，會後心得與建議也都表示「課程內容有趣，能激盪不同想法」、「可再多舉辦此類研習主題」、「講師演說方式有趣且吸引人」等建議與回饋。社團輔導老師參與研習會的狀況雖不踴躍，未來建議可以針對不同主題設計進行宣傳，以達加強社團輔導老師輔導知能與經驗傳承的目的。</t>
    <phoneticPr fontId="7" type="noConversion"/>
  </si>
  <si>
    <t>為強化學生就業知能，協助各系所學生生涯探索、職涯發展及就業趨勢與就業資訊取得，讓學生了解如何將所學與就業連結，以系所屬性特質為主，由各學系邀請相關演講者蒞校分享職涯經驗談，協助學生了解業界與職場人力需求之工作內容等，提早為就業作準備。</t>
    <phoneticPr fontId="7" type="noConversion"/>
  </si>
  <si>
    <r>
      <rPr>
        <sz val="10"/>
        <rFont val="微軟正黑體"/>
        <family val="2"/>
        <charset val="136"/>
      </rPr>
      <t>導師生共同體創新職涯會談深獲各學系導師好評，申請反應熱烈，希望能夠持續辦理。</t>
    </r>
    <r>
      <rPr>
        <sz val="10"/>
        <color rgb="FFC00000"/>
        <rFont val="微軟正黑體"/>
        <family val="2"/>
        <charset val="136"/>
      </rPr>
      <t>未來將擴大至系上各年級學生皆可參加，不受限申請老師班上之導生，期待發揮更大職涯輔導效益。</t>
    </r>
    <phoneticPr fontId="7" type="noConversion"/>
  </si>
  <si>
    <t xml:space="preserve">1.本活動藉由學生直接參與活動，建立個人與團體生活規範，塑造高醫學生良好品格形象。藉由統計結果，期達「輔導學生建立彼此關懷、友善互動」之品德修養陶塑目的。
2.活動以問卷普查方式瞭解住宿同學對環境的想法與期待，共回收1515份。學期末藉由住宿滿意度問卷調查，住宿生對於宿舍整體滿意度達84.97分。
3.問卷以辦理「影響宿舍同儕與人群關係的行為」之調查活動，以避免可能之霸凌情形，並同時傳達學校對住宿生活舒適之重視並列入未來宿舍管理之參考
</t>
    <phoneticPr fontId="7" type="noConversion"/>
  </si>
  <si>
    <t>本校住宿生/1515人次</t>
    <phoneticPr fontId="7" type="noConversion"/>
  </si>
  <si>
    <t>活動調查結果製作海報公佈周知，並列入未來學生團體(宿舍)生活輔導之重要參考與依據。</t>
    <phoneticPr fontId="7" type="noConversion"/>
  </si>
  <si>
    <t>1.建議說明具體成效，例如投票率，票選結果是否的確使造成他人討厭及困擾者改進。2.宜思考以負向行為表列，進行投票並公告，可能導致的霸凌結果。</t>
    <phoneticPr fontId="7" type="noConversion"/>
  </si>
  <si>
    <t>1.宿舍幹部座談會：學務處代表、生活導 師、與總務處 代表、僑生代 表與宿舍幹部/234人次
2.宿舍自治討論會：宿舍承辦人與宿舍幹部。/218人次
3.宿舍館長選舉：工讀生與部份宿舍幹部/20人次
4.幹部研習：講師、宿舍承辦人、宿舍幹部/50人次</t>
    <phoneticPr fontId="7" type="noConversion"/>
  </si>
  <si>
    <t>宿舍幹部座談會107.04.10/第一會議室
107.05.29/第一會議室
107.10.29/第一會議室
107.12.21/第一會議室
宿舍幹部自治討論會
107.03.18/A館視聽室
107.10.7/A館視聽室
107.10.21/A館視聽室
107.11.25/A館視聽室
107.12.09/A館視聽室
宿舍館長選舉
107.12.03-107.12.07/A館交誼廳
幹部研習
107.03.10/A館視聽室</t>
    <phoneticPr fontId="7" type="noConversion"/>
  </si>
  <si>
    <t>1.宿舍幹部彙整住宿生的意見 後，於座談會中與校方相關單位 反應，但宿舍設備逐漸老化帶來 問題複雜化。
 2. 為提升住宿生對公共事務之關注，館長選舉除提前宣導作業外，並推派2名候選人，並由全體住宿生公開投票產生，以期提高投票率。</t>
    <phoneticPr fontId="7" type="noConversion"/>
  </si>
  <si>
    <t>1.107.05.09/交誼廳
2.107.12.13/交誼廳</t>
    <phoneticPr fontId="7" type="noConversion"/>
  </si>
  <si>
    <t>由宿舍自治幹部籌辦活動，在各項活動運作與主題掌握等未臻成熟，擬採多樣多元方式，落實活動實效。</t>
    <phoneticPr fontId="7" type="noConversion"/>
  </si>
  <si>
    <t>以多元互動形式，激發學生多元思考，藉由促進學生間的溝通對話，塑造知性且緊密的生活學習圈，透過電影播放，傳達並提昇「公民素養與品德修養」，同時經由問卷、座談等方式，實施進一步瞭解與溝通，並將成效列入未來學生團體生活輔導之重要參考與依據。
同學參與踴躍，熱烈討論，宣教效果佳，滿意度達80%。</t>
    <phoneticPr fontId="6" type="noConversion"/>
  </si>
  <si>
    <t>同學參與踴躍，宣教效果佳，滿意度達80%。</t>
    <phoneticPr fontId="6" type="noConversion"/>
  </si>
  <si>
    <t>1.採全面競賽，將品德教育”愛護環境＂、”團體學習”及”自我管理”之概念與共識擴大至全體住宿生。
2.競賽順利圓滿結束，藉由清潔競賽提升住宿生對於團體生活環境之認知與共識，住宿生表示透過活動更增進個人環保意識與愛地球的觀念。</t>
    <phoneticPr fontId="7" type="noConversion"/>
  </si>
  <si>
    <t>107.10.15-107.10.24/宿舍各館</t>
    <phoneticPr fontId="7" type="noConversion"/>
  </si>
  <si>
    <t>本次採比賽方式實施，將關心美化環境概念擴大至全體住宿生，藉活動達成愛護團體生活環境之認知與共識。</t>
    <phoneticPr fontId="7" type="noConversion"/>
  </si>
  <si>
    <t>1.課外組-辦理106學年第2學期第1次全校社團社長大會，主要為智財權及性別教育宣導、書院結合社團業務報告及學生會會務報告，並邀請校長及校友總會藍理事長蒞臨致詞，達成學生社團暢通的溝通管道。
2.課外組-辦理106學年第2學期第2次全校社團社長大會，主要為學務處課外組組務報告、學生會會務報告，及宣導暑假社團活動注意事項，並邀請學務長蒞臨致詞。
3.課外組-辦理107學年第1學期第1次全校社團社長大會，主要為學務處課外組組務報告、智財權及性別教育宣導、學生會會務報告，並邀請學務長蒞臨致詞並頒發107年社長手冊，並於會議中由社團負責人決議校內社團評鑑辦理時間為108年2月。
4.課外組-辦理107學年第1學期第2次全校社團社長大會，主要為學務處課外組組務報告、學生會會務報告、宣導寒假社團活動注意事項及討論社團評鑑事宜，並由社團負責人決議電子化評鑑資料呈現方式。</t>
    <phoneticPr fontId="7" type="noConversion"/>
  </si>
  <si>
    <t>1.107.03.06/IR201
2.107.06.12/ IR201
3.107.09.18/ IR201
4.107.12.18/IR301</t>
    <phoneticPr fontId="7" type="noConversion"/>
  </si>
  <si>
    <t>1.本校師生/24人
2.本校師生/21人
3.本校師生/32人
4.本校師生/31人
5.本校師生/24人
6.本校師生/12人
7.本校師生/20人
8.本校師生/24人</t>
    <phoneticPr fontId="7" type="noConversion"/>
  </si>
  <si>
    <t>1.107.03.16/社團會議室
2.107.03.23/社團會議室
3.107.05.02/社團會議室
4.107.09.20/社團會議室
5.107.10.01/社團會議室
6.107.10.19/社團會議室
7.107.12.13/社團會議室
8.107.12.21/社團會議室</t>
    <phoneticPr fontId="7" type="noConversion"/>
  </si>
  <si>
    <t>1.會議過程及提案討論順利完成。
2.會議過程及提案討論順利完成。
3.會議過程及提案討論順利完成。
4.會議過程及提案討論順利完成。
5.會議過程及提案討論順利完成。
6.會議過程及提案討論順利完成。
7.會議過程及提案討論順利完成。
8.會議過程及提案討論順利完成。</t>
    <phoneticPr fontId="7" type="noConversion"/>
  </si>
  <si>
    <t>學生會-辦理三合一選舉，為提倡民主法治、公民政治及學生自治，培養公民應有之能力與選舉權，舉辦學生會正、副會長、系學會正、副會長及學生議員選舉；學生會正副會長選舉投票率為17.945%，系學會正副會長共10系參與，投票率平均為28.32%。</t>
    <phoneticPr fontId="7" type="noConversion"/>
  </si>
  <si>
    <t>宜呈現具體成效，例如投票率。</t>
    <phoneticPr fontId="7" type="noConversion"/>
  </si>
  <si>
    <t>1.本校學生/6人
2.本校學生/100人
3.本校學生/240人
4.本校學生/2人
5.本校學生/100人
6.本校學生/150人
7.本校學生/15人
8.本校學生/300人
9.本校學生/100人
10.本校學生/10人
11.本校學生/30人
12.本校學生/30人
13.本校學生/5人
14.本校學生/30人
15.本校學生/20人
16.本校學生/110人
17.本校學生/37人
18.本校學生/800人
19.本校學生/5人
20.本校學生/100人
21本校學生/100人</t>
    <phoneticPr fontId="7" type="noConversion"/>
  </si>
  <si>
    <t>1.107.03.24-107.03.25/旗津海灘
2.107.03.29/IR401教室
3.107.05.01-107.05.02/郵局前廣場
4.107.05.18-107.05.20/政治大學
5.107.05.28-06.04/康樂室
6.107.05.30/IR301教室
7.107.06.05-107.06.07/品德走廊
8.107.06.07-107.06.08/郵局前廣場
9.107.06.12-107.06.19/全家便利商店走廊
10.107.06.13-107.06.15/品德走樓
11.107.10.06-10.31/SKB文明鋼筆
12.107.10.09/N109
13.107.10.12-10.14/臺灣大學
14.107.10.27/CS406
15.107.10.30/ N109
16.107.11.02/IR201
17.107.11.21/IR301
18.107.11.27-11.29/品德走廊
19.107.11.30-12.01/臺北市大安國中
20.107.12.04/IR201
21.107.12.18/IR501</t>
    <phoneticPr fontId="7" type="noConversion"/>
  </si>
  <si>
    <t xml:space="preserve">"1.本次活動因觀測地點距離學校很近，所以花費都在預期之中，建議下次可以多舉辦學校附近的地點。
2.建議下次可以換到更大的空間，讓聽眾能以更舒適的環境聆聽。
3.外籍生接反應良好，希望書畫社未來也能多舉辦此類活動。
4.此次參與人數較少，希望下次能多邀請社團成員參加。
5.彩排前先找時間借器材，也上網確認隔天有沒有借教室的紀錄。
6.本次活動因活動日期與其他活動相撞，故影響參加人數。
7.本次活動透過擺攤的方式進行成果發表，成功的吸引許多學生駐足欣賞社團的成品。
8.本次活動讓全校師生都能看到美術社的用心，反應良好。
9.本次活動以靜態展覽的方式進行，讓全校師生都能欣賞到書畫社的美麗作品。
10.本次活動徵稿時間太短，導致許多社員無法參加，希望下次能拉長時間讓更多人能展出自己的作品。
11.宜附上參展者的資料及作品理念，以讓民眾可以理解照片所想傳達的意義。
12.應提早安排操作講師ppt的人手，讓演講更為順暢。
13.參賽人數過少，建議可以多多宣傳。
14.當天氣候不佳，紫外線較微弱，參與者在等待曝曬的時間有點久，有學生反應較無聊。
15.未考量到講者居住地回程定票的困難性，導致講師預計時程出現差錯；且此場地不太適合做類似的手作課，可考慮換場地。
16.講座內容豐富、宣傳效果佳、簽到動線流暢、時間掌控妥當。
17.快問快答的答題時間比預想中來的從容，雖然講者也很不吝於發表自己的看法，但會讓觀眾無法區分後續專訪的問題。
18.下學期擺攤時增加留言回覆區，鼓勵來攤師生留下心得感想與建議。
19.下次辦相同的活動時，應先向旅館/民宿拿取收據，以免釀成大錯。
20.本次活動是比較往年下去做人數估計，殊不知廣受高醫師生的歡迎，份量可能稍嫌不足，下次需再從多方考量來做人數的估計。
21.場地寬大，適合論命，但冷氣聲過吵，影響聽講品質。下次應向營繕組反映，或更改演講地點。"
感謝委員建議，並於108年加強學藝性社團辦理多元交流活動且加強活動宣傳。
</t>
    <phoneticPr fontId="7" type="noConversion"/>
  </si>
  <si>
    <t xml:space="preserve">課外組-辦理107學年度社團負責人研習會，107學年度社團負責人研習會，今年因場地在台南市曾文青年活動中心，今年課程做了些許改變，除了探索教育及例行的社團經營寶典、社團資訊系統、創意發想、企畫書撰寫等課程與訓練活動之外，本次社團負責人研習會增加了社團服務學習課程、性別議題講座、反詐騙及智慧財產權宣導等，課程內容十分豐富。
此外，依據去年問卷調查結果，修改活動時程，增加戶外團體交流時間，有效提振學生精神，增加學習功效。第一天實施探索教育以增進團隊合作及隊員熟悉度，晚間由各小隊依據指定項目編排短劇表演，藉由活動的進行讓大家發揮創意，宣導有關性平、智財、及校園安全有關規定，第二天以專業課程為主邀請知名講師授課，提升學員社團軟實力，第三天的社團經營寶典、社團資訊系統，讓學生了解申請與核銷作業，課程說明提升未來執行時的成功率，下午的創意發表跟結業頒獎典禮更燃起學員的激情熱力，為回校以後的社團活動投入更多的熱情元素。
本年問卷調查結果佳，整體滿意度達91%，多位學生表示課程實用有趣。
</t>
    <phoneticPr fontId="7" type="noConversion"/>
  </si>
  <si>
    <t>本校學生/130人</t>
    <phoneticPr fontId="7" type="noConversion"/>
  </si>
  <si>
    <t xml:space="preserve">可以和幹部們討論新上任社長們可能會遇到的問題，再針對這些問題找適當講師跟設計課程，內容會較能引起新任社長們的共鳴。
目前評核方式為問卷調查各課程受益程度，感謝委員建議並討論修正於108年具體成效評估方式。
</t>
    <phoneticPr fontId="7" type="noConversion"/>
  </si>
  <si>
    <t>學生會-辦理107學年度全校迎新系列活動-社團嘉年華，藉由此活動，讓大一新生初步接觸社團內部各種活動，並了解社團宗旨。同時也替社團提供一個完善的招募平台，使社團精神傳承，並發揚其本質。</t>
    <phoneticPr fontId="7" type="noConversion"/>
  </si>
  <si>
    <t>107.09.10/風雨球場</t>
    <phoneticPr fontId="7" type="noConversion"/>
  </si>
  <si>
    <t>本次社團嘉年華活動與以往不同將社團集中到風雨球場之中，讓前來參與的新生能更集中在場地之中。</t>
    <phoneticPr fontId="7" type="noConversion"/>
  </si>
  <si>
    <t>1.學生會-辦理校慶園遊會，園遊會攤位有兩大部分，分別為校內學生攤位及社福團體攤位讓更多同學展現才藝並了解社會真正的需求。
2.學生會-辦理草地音樂會，在草地上舉辦音樂會，邀請多位藝人接力演唱，讓同學在吸收一天的壓力後可以在這裡聽音樂放鬆心情，期間透過抽獎的方式使同學與表演者間有互動。</t>
    <phoneticPr fontId="7" type="noConversion"/>
  </si>
  <si>
    <t>1.本校師生/500人
2.本校師生/1000人</t>
    <phoneticPr fontId="7" type="noConversion"/>
  </si>
  <si>
    <t>1.校方與學生會內要再多加溝通，共同討論活動的理念與舉辦方式。
2.草地上的音樂會可延續下去，因噪音較不易干擾到醫院及師生、在開放空間要更注意雨備、演出時間稍嫌太短，同學聽得不過癮，下次在經費允許下可以考慮加長。</t>
    <phoneticPr fontId="7" type="noConversion"/>
  </si>
  <si>
    <t>本校師生/160人</t>
    <phoneticPr fontId="7" type="noConversion"/>
  </si>
  <si>
    <t>1.本校學生/12人
2.本校學生/10人
3.本校學生/12人
4.本校學生/10人
5.本校學生/10人
6.本校學生/10人</t>
    <phoneticPr fontId="7" type="noConversion"/>
  </si>
  <si>
    <t>1.107.10.02/IR207
2.107.10.04/IR207
3.107.10.11/IR205
4.107.10.18/IR205
5.107.10.26/IR204
6.107.10.31/IR207</t>
    <phoneticPr fontId="7" type="noConversion"/>
  </si>
  <si>
    <t>藉由與專業老師對談，進而了解未來職涯規劃，進一步認識未來工作世界，訂定自我求職方向及目標。職業輔導諮詢服務，深獲學生肯定，滿意度均達90%以上。</t>
    <phoneticPr fontId="7" type="noConversion"/>
  </si>
  <si>
    <t>邀請各畢業班畢業班委員及各系學會會長及班代參加畢業委員聯合會議，期畢業典禮籌備事項更趨完善，維護全體畢業生權益；另畢業委員幹部會議為有效規劃各系所學士服拍照時序及畢業典禮相關活動事宜，符合全體畢業生需求，辦理畢業生雙向溝通暨畢業典禮籌備相關事宜。</t>
    <phoneticPr fontId="7" type="noConversion"/>
  </si>
  <si>
    <t xml:space="preserve">1.本校學生/60人
2.本校學生/58人
3.本校學生/100人
4.本校學生/60人
5.本校學生/75人
6.本校學生/120人
7.本校學生/90人
</t>
    <phoneticPr fontId="7" type="noConversion"/>
  </si>
  <si>
    <t>1.107.03.20/CSB101
2.107.04.17/CSB101
3.107.05.22/CSB101
4.107.06.19/CSB101
5.107.09.27/CSB101
6.107.10.25/CSB101
7.107.11.22/CSB101
8.107.12.20/CSB101</t>
    <phoneticPr fontId="7" type="noConversion"/>
  </si>
  <si>
    <t>106學年下學期辦理1場由「理維國際法律事務所」鍾靚凌律師，主題為「消費者保護法面面觀」專題演講，藉由講座以強化師生對於法治之認知。</t>
    <phoneticPr fontId="7" type="noConversion"/>
  </si>
  <si>
    <t>本校學生/108人</t>
    <phoneticPr fontId="7" type="noConversion"/>
  </si>
  <si>
    <t>107.05.17/CSB101</t>
    <phoneticPr fontId="7" type="noConversion"/>
  </si>
  <si>
    <t>透過專家學者的講解與指導，期學生對於消費者保護法的觀念能深植於心；然宥於時間因素，較無法完整說明清楚，擬於下年度再列入宣導教育項目。</t>
    <phoneticPr fontId="7" type="noConversion"/>
  </si>
  <si>
    <t>1.福智青年社-辦理粉色五月母親節感恩大放送，透過免費卡片的填寫與寄送、打卡牆及附贈禮物(家事劵)，推廣大家感謝自己的家人，藉此感染校園孝順感恩的風氣。
2.福智青年社-辦理教師節感恩活動，在校園擺攤，提供精美謝師卡片讓同學領取，藉由親手寫的卡片，感謝一路走來之國小、國中、高中、大學之老師，卡片完成後，可選擇自行送卡片或者置於活動攤位特設之『愛的信箱』，『愛的信箱』提供免費寄送服務，期待可讓同學的感恩心意傳到每個角落。
3.學生會-辦理杏仁節，同學找自己想感恩的對象，如朋友、師長等，至國研廣場拍照，也提供明信片讓同學書寫，寫完可以貼到塗鴉牆上，讓校園有感恩節的氣氛。
4.學生會-辦理冬至-紅豆生相思，在冷冷的天發送鬆餅和紅豆湯圓給高醫同學及職員工，讓外籍生更加了解台灣冬至文化，不只溫暖同學的心也吸引更多人來參與學生會的活動。</t>
    <phoneticPr fontId="7" type="noConversion"/>
  </si>
  <si>
    <t>1.本校師生/1000人
2.本校師生/1000人
3.本校學生/250人
4.本校學生/350人</t>
    <phoneticPr fontId="7" type="noConversion"/>
  </si>
  <si>
    <t xml:space="preserve">1.107.05.07-05.08/品德走廊
2.107.05.07-05.08/品德走廊
3.107.11.21/
國研大樓川堂
4.107.12.05/
國研大樓川堂
</t>
    <phoneticPr fontId="7" type="noConversion"/>
  </si>
  <si>
    <t>1.往年都會在活動前邀請學校的長官一同來參與，但此次作業太趕，沒有規劃好，因此有疏失。但是同學立馬補位，使得我們還是有向長官們表達到心意。
2.此次活動因為辦在開學第一週，因此準備工作略顯倉促，之後應當提早做好活動前的籌備，讓活動可以更加完善。
3.需要改善的地方應該是宣傳上面可能有些疏失，導致資訊不流通，未來需要改善宣傳的問題，還有在活動的順暢度上可以更好。
4.場地和書院撞到確實導致動線上的混亂，之後要多注意其他活動的時間與場地布置。</t>
    <phoneticPr fontId="7" type="noConversion"/>
  </si>
  <si>
    <t>1.課外組-辦理107年度社團評鑑，目的為促進學生紹團活動發展愈進步，提升社團活動及經營品質，強化社團活動之教育功能。
2.課外組-辦理107年全國學生社團評選活動，藉由帶領聲樂社及藥學系學會參與全國競賽，達到互相觀摩之功效，本校榮獲大專組甲等獎及參加獎。</t>
    <phoneticPr fontId="7" type="noConversion"/>
  </si>
  <si>
    <t>1.本校學生/250人
2.本校師生/35人</t>
    <phoneticPr fontId="7" type="noConversion"/>
  </si>
  <si>
    <t>1.107.01.19/國際會議中心B廳
2.107.03.30-04.01/中興大學</t>
    <phoneticPr fontId="7" type="noConversion"/>
  </si>
  <si>
    <t>1.評鑑社團組數可以增加至3組，節省評審老師及學生等待時間。
2.本次採取無紙化檔案呈現，雖未獲得特優獎項，但對於全國社團來說已是突破，建議可以加強呈現方式。</t>
    <phoneticPr fontId="7" type="noConversion"/>
  </si>
  <si>
    <t>1. 此次活動循例由學生票選結果，參加的同學均為意願高的同學，且建立保證金制度，對於參加人員之掌握確實。
2.行程順利，同學對於所安排的地點，均表滿意且收穫甚多。</t>
    <phoneticPr fontId="7" type="noConversion"/>
  </si>
  <si>
    <t>本校師生/80人</t>
    <phoneticPr fontId="7" type="noConversion"/>
  </si>
  <si>
    <t>107.11.17/台南</t>
    <phoneticPr fontId="7" type="noConversion"/>
  </si>
  <si>
    <t>1.台南是古都，文化資產甚多且路程較近，利於行程安排，讓同學更能深入去體驗。
2.此次部分景點有安排解說，使同學更能了解台灣文化上的意義。
3. 本次活動經費使用允當，不須同學自付部分經費，致報名同學非常踴躍。
4.為使明年活動更有彈性，不因經費而減少部分行程，建議酌量增加經費。</t>
    <phoneticPr fontId="7" type="noConversion"/>
  </si>
  <si>
    <t>1.學士後醫學系學生會-辦理107年度偏愛偏鄉醫療服務隊，本次活動針對赤山國小當地學童的狀況，特別設計性別教育、飲食健康與運動等課程，藉由教學和遊戲互動的方式幫助小朋友建立正確的觀念。
2.牙醫學系學生會-辦理彰化寒假口衛大出隊，到國小替學童篩檢及衛教課程，並且到學校附近的社區替當地居民進行推廣正確的潔牙方法及口腔癌的自我檢查，讓牙醫師能回答居民的問題。
3.醫學系學生會-辦理2018年羅娜孩童衛教育樂營暨社區成人衛教，號召醫學系各年級學生，藉由舉辦羅娜國小孩童衛教育樂營及成人衛教，發揮服務學習的精神。
4.香粧品學系學生會-辦理社區服務，藉由在校系上相關課程所學之課程到華遠兒童服務中心教導孩童製作粧品課程，並藉由親自動手做讓人印象深刻。
5.同圓社-辦理琉球國小服務計畫，以衛生教育為主軸，透過在校所學專業知識，藉由小劇場及遊戲的方式加深學童的記憶，並藉由互動劇場方式進行交流，引發學童學習意願。
6.坩堝社-辦理正確用藥暨藥物濫用防制宣導活動，育幼院用藥宣導活動，由本校學生擔任教員進行衛教宣導課程，並於鄰近社區辦理簡易身體檢查，隨隊藥師也能提供民眾進行用藥諮詢。
7.愛心醫務社-辦理2018暑期品格才藝營，以營隊的方式，進入部落社區邀請當地學童參與，營期中進行品格教育、才藝交流與團體活動，陪伴學童一同成長，使得其認同自我，尋找自我價值，並得以發揮其所知所學。
8.護理系學會-辦理服務學習，用簡單的衛教方式告訴小朋友如何正確的刷牙和洗手，再進行簡單的萬聖節袋子製作，讓小朋友一同感受萬聖節的歡樂氣氛，最後發送牙刷牙膏組，宣導小朋友良好的衛生習慣。
9.動物保護社-辦理莉丰慧民V館志工體驗，以實際到動物之家參觀及志工體驗的方式，讓社員親身了解台灣當前規模較大的浪浪收容所環境與情況。也可透過學習幫狗狗洗澡與剃毛，增加自己對於生命的尊重和重視感。
10.合唱團-辦理天使心服務學習，幫愛奇兒的父母照顧愛奇兒，讓他們有喘息的機會去聽講座。唱歌給家長跟小朋友聽，以及帶小朋友玩遊戲，做美勞，陪伴愛奇兒度過星期六的早上。
11.醫學系學會-辦理臺灣黑熊醫院，宣導衛生教育從小紮根的重要性，並且摒除孩童對身心健康方面不正當認知及資訊、過活動籌備之訓練，使參加的醫學生能提早與病人接觸，體認醫師對病人關懷的重要性。
12.運醫系學會-辦理運動傷害防護講座，藉由講座形式讓高中學生了解常見運動傷害之機轉與預防措施，再加上實際操作的預防性貼紮來加深運動傷害防護的觀念，最後藉由論文簡介來對參加者教導積極處理傷害的重要性。
13.美術社-辦理藝起來畫畫，藉由現成的材料，使小朋友隨心所欲的黏貼及設計。在貼紙外的裸露出利用彩色筆作畫，藉由隨興發揮的方式，讓幼小的小朋友發揮創意。以木盒為基底，讓幼兒在結束後還能放置其他東西，而不淪為擺件，梗加了實用性。
14.生技系學會-辦理服務學習，事前先了解當地生態環境，製作文宣海報，向當天前來的遊客宣導，希望大家一起為旗津沙灘的整潔以及生態盡一份心力，下午身體力行，在沙灘區進行淨灘活動。
15.心理系學會-辦理服務學習，透過遊戲的方式讓中輟生可以得到陪伴與關懷，並從遊戲中培養孩子們金錢運用的正確概念。
16.急救教育推廣社-辦理社區急救教育推廣，透過講座及實作方式提升急救照護之專業知能，加強救護觀念及技能，並傳授CPR及AED正確知識。
17.游泳社-辦理小琉球淨灘，這次活動主要安排了浮潛與淨灘，讓參與者在玩樂之餘也能為環境盡一些責任。
由有趣的活動與實作帶領學員接觸奇妙的化學世界，讓學員體驗不同的學習環境及授課方式，也讓我們所學得以應用。
18.醫化系學會-辦理服務學習，由有趣的活動與實作帶領學員接觸奇妙的化學世界，讓學員體驗不同的學習環境及授課方式，也讓我們所學得以應用。</t>
    <phoneticPr fontId="7" type="noConversion"/>
  </si>
  <si>
    <t>1.本校學生/65人
2.本校學生/54人
3.本校學生/45人
4.本校學生/40人
5.本校學生/21人
6.本校學生/32人
7.本校學生/20人
8.本校學生/42人
9.本校學生/20人
10.本校學生/20人
11.本校學生/40人
12.本校學生/80人
13.本校學生/22人
14.本校學生/60人
15.本校學生/50人
16.本校學生/60人
17.本校學生/12人
18.本校學生/12人</t>
    <phoneticPr fontId="7" type="noConversion"/>
  </si>
  <si>
    <t>1.107.01.19-107.01.24/屏東縣赤山國小
2.107.01.21-107.01.26/彰化縣竹塘鄉、埔鹽鄉、二林鄉、芳苑鄉
3.107.01.24-107.01.29/南投縣信義鄉羅娜部落
4.107.05.07/華遠兒童服務中心
5.107.05.26-107.05.27/屏東縣琉球鄉琉球國小
6.107.06.02-107.06.03
7.107.07.28-107.08.03/屏東縣三地門鄉青葉國小
8.107.10.23/附設醫院
9.107.10.28/莉丰慧民V館
10.107.11.03/財團法人天使心家族社會福利基金會高雄市服務處
11.107.11.23-11.24/高雄醫學大學中和紀念醫院小兒科病房、小港醫院小兒科病房、高雄市私立資和幼稚園
12.107.11.23/高師大附屬高級中學
13.107/11.27/高醫附設幼兒園
14.107.12.01/旗津
15.107.12.03/高雄市警察局三民第二分局
16.107.12.06/高雄市龍華國中
17.107.12.08-12.09/屏東縣琉球嶼
18.107.12.10-12.14/光武國小</t>
    <phoneticPr fontId="7" type="noConversion"/>
  </si>
  <si>
    <t>1.今年在課程中學童上課狀況反應良好，建議明年可以繼續延用。
2.當地小學學童反應良好，彰化縣當地居民十分友善，社區講座的居民十分的踴躍。
3.此次活動安排流程及人員調動上沒有做好事前的溝通準備，導致活動過程有些插曲，建議下次應做好事前準備。
4.因課程活動生動有趣，讓中心學生參與度高，希望未來能持續辦理。
5.因現代科技發達的關係，導致許多高年級國小學童不願意加入活動的行列。
6.雖然準備期很長也很辛苦，但也帶動了社員的向心力，讓彼此成長不少。
7.這次活動讓許多社員了解到醫治不光只是肉體上的也能是心靈上的，令社員以及當地學童彼此心中添了不少溫暖。
8.現場的小朋友和家長都很喜歡這次的活動，也表示很希望我們下次能夠再來辦類似的活動。
9.應提前提醒參加者要帶的物品並規畫其他行程增加活動內容豐富度。
10.遊戲的時間太短了，最後是學長姐出來救援，下次在遊戲規劃的時候可以多找一個人，和他們溝通，隨時注意現在可以做甚麼。
11.座位安排妥當,讓所有病童都能完整參與到，未來會繼續詢問是否有較寬敞場的空間，盡量是在有隔間的地方。
12.教學時間過長以致無法讓所有學員都體驗到平衡墊，應該與老師先行溝通並確實控制時間與課程進度。
13.社團人員過少，導致出現人手不足的狀況。
14.事前與當地規劃不足導致活動不順暢，未來可加強事前準備與協調。
15.主持未能吸引孩子的目光-應事前準備吸引孩子目光的方法。
16.時間有點不夠，讓學生們操作的時間稍短，往後可以再考慮時間的安排和活動進行的流程。
17.第一次辦這類型活動行程規劃安排上難免會遇到一些困難。如果之後打算擴展其他離島，幹部時間金費上允許的話，希望能事前場刊，更深入了解環境。
18.實驗器材的採買上較沒有經驗，建議可以加強這方面的訓練。</t>
    <phoneticPr fontId="7" type="noConversion"/>
  </si>
  <si>
    <t>1.聲樂社-辦理2018年寶來音樂營，聲樂社於高雄市寶來曲當地辦理音樂營活動，帶領當地學童音樂賞析及小遊戲等活動，讓偏遠地區學童能有機會深入認識音樂。
2.南友會-辦理第六屆返鄉服務隊，希望藉由返鄉服務讓在高醫就讀的台南學子有回饋鄉里的機會，並能在準備的過程中讓身心更加成熟。並能更認識本土文化，將這份感動持續傳遞下去。
3.彰友會-辦理寒假返鄉服務隊，藉由到彰化當地偏鄉小學進行服務活動，讓當地的學童能在活動進行中快樂的學習。
4.雲嘉會-辦理返鄉服務隊，透過舉辦營隊給當地國小學童，教授簡易的醫療小常識、團康合作遊戲及營火晚會等，回饋鄉里，增進感情。
5.中友會-辦理返鄉服務學習，本次專門為學童設計課程及活動，課程設計方向多元，期盼能以立足家鄉、放眼世界的課程內容位學員帶來更寬闊的視野。
6.河洛學社-辦理服務學習，將社團品德教育、中國傳統歷史文化以淺白生動的方式介紹給小朋友，讓學童所學能更加多元化，增加接觸中國精深文化的觸角。
7.坩堝社-辦理高雄市區長期照護中心長者友善關懷活動，於活動過程中關懷陪伴長者，並以簡單的活動操帶動長者的活力，將衛教知識融入於戲劇中，讓長者能更加了解正確的用藥知識。
8.坩堝社-辦理高雄市區國小學生正確用藥及藥物濫用防制宣導活動，由本校坩堝社學生擔任教員，教導鄰近國小學童正確用藥及藥物濫用防制的知識，並藉由生動的教學方式，讓學童能了解正確用藥的重要性。
9.美術社-辦理兒童病房出隊，至本校附設醫院進行兒童病房服務活動，藉由一同製作簡易的勞作，讓孩童能更有參與感。
10.弦樂社-辦理服務學習，至本校附設醫院進行音樂分享活動，希望透過優美的音樂以及色彩繽紛的摺紙活動讓病童能暫時忘卻疾病的痛苦。
11.山杏社-辦理返鄉服務-一日小農，為讓社團成員能更認同自我的原民文化，特辦理返鄉服務活動，藉由探訪部落小農，了解當地小農的困境，提供實際的想法來改善產品銷售的狀況。
12.牙醫系學會-辦理校外口腔衛生推廣活動，以分團體上課方式為主，進行大團體活動方式之口腔衛生保健教學。期望以活潑、互動方式教導小朋友正確的口腔保健常識、就醫觀念，及正確的刷牙方法與牙線使用。授課後，社員還會進行一對一的實際操作練習。
13.鋼琴社-辦理美麗島表演，在高雄捷運美麗島站的光之穹頂大廳，用琴聲搭配著人聲或其他樂器，色彩鮮艷的光影交織著音樂譜出美好的旋律，為市民帶來豐富的感官饗宴。對於表演人員來說，亦是一個難得的機會能在校園外，向一般大眾展現自己的才藝
14.采詩國樂社-辦理聯合公益表演，讓高醫管樂社社員了解到服務學習的真諦，並能分享管樂給養護之家的居民們，藉著這樣的活動，和養護之家的居民一同欣賞音樂、享受音樂。
15.流行歌唱社-辦理服務學習-與長輩同樂，藉由教唱帶給長者歡樂並在學習唱歌的同時與他們增進良好情誼，並且藉由一些小遊戲，與他們互動，最後再帶他們一起動手做好吃的小甜點。
16.欣欣社-辦理福安國小服務學習，這次主要排了四個活動分別是大地遊戲、分站、團康和剪報紙，其中最受小朋友喜歡的是分站；分站這個活動是透過手作完成一些運用科學原理達成的遊戲。
17慈青社-辦理愛灑音樂會，邀請校內以及校外慈青夥伴和社區慈濟師姑師伯，一同於啟川大樓一樓的大廳舉辦音樂晚會，給予病友及家屬溫暖及關懷，最後再由高醫系壘喊聲，鼓勵病友積極對抗病魔。</t>
    <phoneticPr fontId="7" type="noConversion"/>
  </si>
  <si>
    <t>1.本校學生/50人
2.本校學生/80人
3.本校學生/85人
4.本校學生/61人
5.本校學生/50人
6.本校學生/30人
7.本校學生/75人
8.本校學生/80人
9.本校學生/10人
10.本校學生/20人
11.本校學生/10人
12.本校學生/70人
13.本校學生/50人
14.本校學生/15人
15.本校學生/20人
16.本校學生/25人
17.本校學生/40人</t>
    <phoneticPr fontId="7" type="noConversion"/>
  </si>
  <si>
    <t>1.107.01.23-107.01.26/高雄市寶來國中
2.107.01.25-107.01.29/台南市延平國小
3.107.01.19-107.02.02/彰化縣溪州鄉溪州國小
4.107.01.29-107.02.01/雲林縣斗南鎮石龜國小
5.107.02.13-107.02.15/台中市清水區大秀國小
6.107.03.19-107.03.30/高雄市三民區博愛國小
7.107.03.21-107.06.20/高雄市大同福樂學堂、高雄市私立長期養護中心
8.107.03.21-107.06.04/高雄市區國小
9.107.05.05/高雄醫學大學附設醫院
10.107.05.02/高雄醫學大學附設醫院
11.107.08.25-107.08.27/台東縣東河鄉都蘭村
12.107.10.15-12.27/高雄市愛國國小、新上國小、河堤國小
13.107.10.31/高雄市美麗島捷運站
14.107.12.02/鴻安老人養護機構
15.107.12.08/鴻安老人養護機構
16.107.12.15-12.16/福安國小
17.107.12.20/附設醫院</t>
    <phoneticPr fontId="7" type="noConversion"/>
  </si>
  <si>
    <t>1.在正式活動前的行前營需更加強隊輔們的訓練狀況，免得在正式營期面對小隊員不知所措。
2.活動過程帶給參與的學童許多美好的回憶，在準備期也能讓社員培養良好的情誼以及對社團的向心力。
3.活動的流程都有照原訂計畫進行，即使在活動過程中有變動也能果斷的決定。
國小學校方面在同一個時段接受兩個營隊，導致在場地及人員分配上出現很大的問題。
4.活動前要再次提醒有報名的學童記得來參加，避免有遺忘的情形發生。
5.本次為第一次與中山大學姐妹社合作，活動中還有許多磨合及討論之處，希望能藉此機會，學習與不同社團之間的溝通協調，將此經驗傳承下去。
6.活動過程中遇到較為憂鬱的長者，要多多過去關心，讓養護中心的長者可以沉浸在歡樂的氣氛中。
7.行前訓練隊員遲到率高，導致行前訓練時間都拖很長，應更嚴格規定參與隊員準時。
8.由於醫院孩童手上有點滴治療的關係，導致影響手做，建議以後要想辦法克服此類問題。
9.實際辦理活動流程與預期不同，需再注意此類事項。
10.活動過程透過實地探訪台東當地小農的收成到銷售的過程，了解到小農的辛勞，也希望透過社團成員的實際討論結果能提供當地小農不同的想法及建議，給與實質的建議。
11.每次的衛教，學弟妹都會有各式各樣缺點，活動後各班都會讓幹部給學弟妹回饋與指導，以期能夠在之後的出隊更加進步。
12.電子化的問卷調查，因此年長及外國族群的觀眾較無法填寫，無法顧及到所有族群之意見。
13.樂器配置能再完整一點的話，效果會再更好。
14.在活動前，先與機構進行討論，再向社員徵求活動，以達成更符合機構端需求。
15.動態遊戲數量可以多一點，小朋友比較喜歡。
16.活動因與其他聖誕活動相碰，導致許多人無法聆聽到音樂，建議下次可以先了解當天的活動檔期。</t>
    <phoneticPr fontId="7" type="noConversion"/>
  </si>
  <si>
    <t>大手攜小手種子培訓
3-2-1</t>
    <phoneticPr fontId="7" type="noConversion"/>
  </si>
  <si>
    <t>1.河洛學社-辦理五社聯合帶動中小學，河洛社-品德教育、美術社-彩繪筆筒、書畫社-手扇製作、攝影-相機拍攝技巧、踏青-手做葉脈書籤，讓博愛國小的學童能從與大哥哥大姊姊的互動中體驗創造的樂趣以及建立正確的道德思考能力。
2.生物系學會-帶動中小學，教導小學生生物相關知識及進行簡易生物實驗，課程結束後會有學習單，以提升小朋友的興趣及學習力，實驗會讓校朋友們親自操作，藉此讓他們更了解其中趣味。
3.口衛系學會-口腔衛生教育計畫，為小朋友設計一套口腔衛生教育的方法，宣導口腔保健的知識，提高學齡兒童對口腔衛生方面的認知，並且在衛教後，讓國小班級導師協助小朋友填寫學習單，使衛教的知識更能夠融會貫通。
4.排球社-帶動中小學，利用這次帶動中小學的機會，把平時排球社所學的排球技能教導給七賢國小的學童們，實踐自己所擅長的東西，此外，讓小朋友學習排球的基本動作，藉此提升學童對排球的熱誠及興趣。
5.崇德青年社-品德教育志工，到凱旋國小關懷、服務小朋友，帶動小朋友讀繪本，透過品德教育演戲教導小朋友守時、有禮貌等觀念，動手做萬聖節南瓜燈與小東西。
6.聲樂社-辦理偏鄉課輔，社員利用課餘時間，運用社團平時所學及擁有的資源，至偏鄉國中為學生進行周末課輔，期望藉此幫助較弱勢的族群。</t>
    <phoneticPr fontId="7" type="noConversion"/>
  </si>
  <si>
    <t>1.本校學生/20人
2.本校學生/36人
3.本校學生/33人
4.本校學生/47人
5.本校學生/25人
6.本校學生/20人</t>
    <phoneticPr fontId="7" type="noConversion"/>
  </si>
  <si>
    <t>1.107.10.15-10.19/博愛國小
2.107.10.16-12.24/新民國小
3.107.10.24-108.01.02/新光國小、三民國小、十全國小、河濱國小
4.107.11.21-11.30/七賢國小
5.107.11.23-12.21/凱旋國小
6.107.12.01-12.22/寶來國中</t>
    <phoneticPr fontId="7" type="noConversion"/>
  </si>
  <si>
    <t>1.五個社團聯合的活動，要配合國小及社員的時間相當不容易，造成時間上很晚才確認。
2.學員們有點害羞怕生，應主動去帶動氣氛，最後秩序稍嫌混亂，帶組的硬當忙控制，也可以先跟學員約定一些規定，例如舉手才能發言等。
3.講話語速太快容易讓小朋友分心容易讓小朋友分心，建議可以先練習並多演練幾次。
4.國小小朋友多活潑好動，較沒經驗的新社員有時會無法掌控局面，秩序比較混亂影響到活動流程，新舊社員一起搭配帶領，應該能使活動更為順利。
5.演戲劇本能在多元一點、並契合演戲的核心。
6.學生的讀書動機仍然有待加強，課輔時間完回家後常常忘了寫規定的作業。</t>
    <phoneticPr fontId="7" type="noConversion"/>
  </si>
  <si>
    <t xml:space="preserve">1.107年度提升學務與學輔工作知能研習(1)「禪繞畫-藝術心理治療的理論與實作」
2. 107年度提升學務與學輔工作知能研習(2)「園藝心理治療的理論與實作」
3. 107年度提升學務與學輔工作知能研習(3)「禪繞畫-藝術心理治療實作工作坊」
4. 107年度提升學務與學輔工作知能研習(4)「芳香心理治療的理論與實作」
</t>
    <phoneticPr fontId="7" type="noConversion"/>
  </si>
  <si>
    <t xml:space="preserve">1.學務輔導人員、心理輔導老師，15人。
2.學務輔導人員、心理輔導老師，15人。
3.學務輔導人員、心理輔導老師，12人。
4.學務輔導人員、心理輔導老師、中山高醫攻頂聯盟合作之中山諮職組輔導人員，16人。。
</t>
    <phoneticPr fontId="7" type="noConversion"/>
  </si>
  <si>
    <t>1.107.06.27/CS117。
2.107.06.25/CS117。
3.107.08.23/社團會議室
4.107.08.24/社團會議室。</t>
    <phoneticPr fontId="7" type="noConversion"/>
  </si>
  <si>
    <t>學務輔導人員多對於藝術與新興的心理治療方法有興趣，故建議增加經費，明年度可以用工作坊的形式深化人員的學習。</t>
    <phoneticPr fontId="7" type="noConversion"/>
  </si>
  <si>
    <t>1.為提昇學務輔導工作人員專業與輔導知能，透過此次分享瞭解他校服務學習的經驗，借此提升輔導知能不論往後輔導學生或是推動服務學習都有所幫助，加強學生事務與輔導工作之推展。
2.為提昇學務輔導工作人員專業與輔導知能，透過此次分享瞭解多元性別學生的輔導及認同，借此提升輔導知能，加強學生事務與輔導工作之推展。
3.為提昇學務輔導工作人員專業與輔導知能，透過此次分享瞭解若是校園內出現愛滋病案例學生如何應對及輔導，借此提升輔導知能，加強學生事務與輔導工作之推展。</t>
    <phoneticPr fontId="7" type="noConversion"/>
  </si>
  <si>
    <t>1.學務人員 45人
2.學務人員 50人
3.學務人員 50人</t>
    <phoneticPr fontId="7" type="noConversion"/>
  </si>
  <si>
    <t xml:space="preserve">1.107.10.29 /社團會議室
2.107.11.09/社團會議室
3.107.11.19/社團會議室
</t>
    <phoneticPr fontId="7" type="noConversion"/>
  </si>
  <si>
    <t>透過三場講座，由三位不同領域的講者分享，提升學務輔導人員服務學習、多元性別及愛滋校園輔導知能。</t>
    <phoneticPr fontId="7" type="noConversion"/>
  </si>
  <si>
    <r>
      <t>為提昇本處學務同仁之學務工作知能，實施校外標竿學習活動，本次參訪對象為國立臺灣師範大學學生事務處及總務處</t>
    </r>
    <r>
      <rPr>
        <sz val="10"/>
        <color theme="1"/>
        <rFont val="微軟正黑體"/>
        <family val="2"/>
        <charset val="136"/>
      </rPr>
      <t>學生宿舍管理中心，進行標竿學習。該校學務團隊的熱情與創新及其以「學生為核心的行政思維」，讓我們看到學務人應有的精神與態度，也讓參訪人員藉由標竿學習與觀摩，進而相互研討、分享實務經驗交流，提升學務與輔導工作成效。</t>
    </r>
    <r>
      <rPr>
        <sz val="10"/>
        <color rgb="FFFF0000"/>
        <rFont val="微軟正黑體"/>
        <family val="2"/>
        <charset val="136"/>
      </rPr>
      <t>本次參訪台師大社團學分學程課程設計之優點，如社團經營實習課程等，將作為規劃本校社團學分學程課程之參考。另，新生入學及畢業典禮等重大活動，亦可學習該校新生營及畢業典禮活動的創意及亮點，也非常值得我校參考。</t>
    </r>
    <r>
      <rPr>
        <sz val="10"/>
        <color theme="1"/>
        <rFont val="微軟正黑體"/>
        <family val="2"/>
        <charset val="136"/>
      </rPr>
      <t>本年度辦理1場校外標竿學習活動及1場校內參訪心得分享會。</t>
    </r>
    <r>
      <rPr>
        <sz val="10"/>
        <rFont val="微軟正黑體"/>
        <family val="2"/>
        <charset val="136"/>
      </rPr>
      <t xml:space="preserve">
</t>
    </r>
    <phoneticPr fontId="7" type="noConversion"/>
  </si>
  <si>
    <t>1.兩校學務人員/47人
2.本校學務人員/51人</t>
    <phoneticPr fontId="7" type="noConversion"/>
  </si>
  <si>
    <t xml:space="preserve">1.107.10.23/
國立臺灣師範大學
2.107.11.20/本校社團會議室
 </t>
    <phoneticPr fontId="7" type="noConversion"/>
  </si>
  <si>
    <t xml:space="preserve">透過實地參訪，瞭解它校做法，再藉由校內參訪心得分享，讓全體學務同仁一同學習並反思本校可精進之處，提昇本處同仁學務工作知能。
</t>
    <phoneticPr fontId="7" type="noConversion"/>
  </si>
  <si>
    <t>宜呈現具體執行成效。</t>
    <phoneticPr fontId="7" type="noConversion"/>
  </si>
  <si>
    <t xml:space="preserve"> 為提昇學務輔導工作人員專業與輔導知能，本學期辦理了3場學務知能提升講座，</t>
    <phoneticPr fontId="7" type="noConversion"/>
  </si>
  <si>
    <t>衛保組</t>
    <phoneticPr fontId="7" type="noConversion"/>
  </si>
  <si>
    <t>1.生輔組、軍訓室-邀請國立中山學生輔組進行學務工作自我評鑑與改善機制，以檢視本校校園安全、學生生活輔導業務。
2.課外組-辦理107年課外組自評活動，今年特別邀請大仁科技大學邱懋峮學務長，擔任我們課外活動組自評活動的自評委員，並借鏡觀摩學習他校經費之規劃與運作機制，以檢視本校學生輔導及課外活動業務。</t>
    <phoneticPr fontId="7" type="noConversion"/>
  </si>
  <si>
    <t>1.本校及中山大學學務處職員約40人
2.課外組人員/7人</t>
    <phoneticPr fontId="7" type="noConversion"/>
  </si>
  <si>
    <t>1.107.10.31/本校校園
2.107.10.25/社團會議室</t>
    <phoneticPr fontId="7" type="noConversion"/>
  </si>
  <si>
    <t>1.透過學務工作自我評鑑與改善機制提昇業務執行效率、改善執行品質，並增進學生福益。
2.唯一可惜的是時間較不充裕，無法針對組內各工作內容有更多詳細的分享與指正。</t>
    <phoneticPr fontId="7" type="noConversion"/>
  </si>
  <si>
    <t>生輔、課外、軍訓室</t>
    <phoneticPr fontId="7" type="noConversion"/>
  </si>
  <si>
    <t>學務長室</t>
    <phoneticPr fontId="1" type="noConversion"/>
  </si>
  <si>
    <t>No</t>
  </si>
  <si>
    <t>編號</t>
    <phoneticPr fontId="1" type="noConversion"/>
  </si>
  <si>
    <t>補助款</t>
    <phoneticPr fontId="1" type="noConversion"/>
  </si>
  <si>
    <t>配合款</t>
    <phoneticPr fontId="1" type="noConversion"/>
  </si>
  <si>
    <t>執行補助款</t>
    <phoneticPr fontId="1" type="noConversion"/>
  </si>
  <si>
    <t>執行配合款</t>
    <phoneticPr fontId="1" type="noConversion"/>
  </si>
  <si>
    <t>補助款餘額</t>
    <phoneticPr fontId="1" type="noConversion"/>
  </si>
  <si>
    <t>配合款餘額</t>
    <phoneticPr fontId="1" type="noConversion"/>
  </si>
  <si>
    <t>1 </t>
  </si>
  <si>
    <t>2 </t>
  </si>
  <si>
    <t>3 </t>
  </si>
  <si>
    <t>4 </t>
  </si>
  <si>
    <t>合計</t>
    <phoneticPr fontId="1" type="noConversion"/>
  </si>
  <si>
    <t>軍訓室</t>
    <phoneticPr fontId="1" type="noConversion"/>
  </si>
  <si>
    <t>編號</t>
  </si>
  <si>
    <t>補助款</t>
  </si>
  <si>
    <t>配合款</t>
  </si>
  <si>
    <t>執行補助款</t>
  </si>
  <si>
    <t>執行配合款</t>
  </si>
  <si>
    <t>補助款餘額</t>
  </si>
  <si>
    <t>配合款餘額</t>
  </si>
  <si>
    <t>編號6 </t>
  </si>
  <si>
    <t>編號7 </t>
  </si>
  <si>
    <t>編號8 </t>
  </si>
  <si>
    <t>編號9 </t>
  </si>
  <si>
    <t>5 </t>
  </si>
  <si>
    <t>編號10 </t>
  </si>
  <si>
    <t>6 </t>
  </si>
  <si>
    <t>7 </t>
  </si>
  <si>
    <t>8 </t>
  </si>
  <si>
    <t>合計</t>
    <phoneticPr fontId="1" type="noConversion"/>
  </si>
  <si>
    <t>生輔組</t>
    <phoneticPr fontId="1" type="noConversion"/>
  </si>
  <si>
    <t>編號5 </t>
  </si>
  <si>
    <t>編號27 </t>
  </si>
  <si>
    <t>編號28 </t>
  </si>
  <si>
    <t>編號29 </t>
  </si>
  <si>
    <t>編號30 </t>
  </si>
  <si>
    <t>合計</t>
    <phoneticPr fontId="1" type="noConversion"/>
  </si>
  <si>
    <t>衛保組</t>
    <phoneticPr fontId="1" type="noConversion"/>
  </si>
  <si>
    <t>編號11 </t>
  </si>
  <si>
    <t>編號12 </t>
  </si>
  <si>
    <t>編號13 </t>
  </si>
  <si>
    <t>編號14 </t>
  </si>
  <si>
    <t>課外組</t>
    <phoneticPr fontId="1" type="noConversion"/>
  </si>
  <si>
    <t>編號1 </t>
  </si>
  <si>
    <t>編號2 </t>
  </si>
  <si>
    <t>編號3 </t>
  </si>
  <si>
    <t>編號4 </t>
  </si>
  <si>
    <t>編號24 </t>
  </si>
  <si>
    <t>編號25 </t>
  </si>
  <si>
    <t>9 </t>
  </si>
  <si>
    <t>10 </t>
  </si>
  <si>
    <t>11 </t>
  </si>
  <si>
    <t>12 </t>
  </si>
  <si>
    <t>13 </t>
  </si>
  <si>
    <t>14 </t>
  </si>
  <si>
    <t>15 </t>
  </si>
  <si>
    <t>16 </t>
  </si>
  <si>
    <t>17 </t>
  </si>
  <si>
    <t>18 </t>
  </si>
  <si>
    <t>職涯組</t>
    <phoneticPr fontId="1" type="noConversion"/>
  </si>
  <si>
    <t>編號26 </t>
  </si>
  <si>
    <t>心輔組</t>
    <phoneticPr fontId="1" type="noConversion"/>
  </si>
  <si>
    <t>編號15 </t>
  </si>
  <si>
    <t>編號16 </t>
  </si>
  <si>
    <t>編號17 </t>
  </si>
  <si>
    <t>編號18 </t>
  </si>
  <si>
    <t>編號19 </t>
  </si>
  <si>
    <t>編號20 </t>
  </si>
  <si>
    <t>編號21 </t>
  </si>
  <si>
    <t>編號22 </t>
  </si>
  <si>
    <t>編號23 </t>
  </si>
  <si>
    <t>編號50 </t>
    <phoneticPr fontId="1" type="noConversion"/>
  </si>
  <si>
    <t>編號51 </t>
    <phoneticPr fontId="1" type="noConversion"/>
  </si>
  <si>
    <t>編號52</t>
    <phoneticPr fontId="1" type="noConversion"/>
  </si>
  <si>
    <t>編號53</t>
    <phoneticPr fontId="1" type="noConversion"/>
  </si>
  <si>
    <t>編號38</t>
    <phoneticPr fontId="1" type="noConversion"/>
  </si>
  <si>
    <t>編號40</t>
    <phoneticPr fontId="1" type="noConversion"/>
  </si>
  <si>
    <t>編號42 </t>
    <phoneticPr fontId="1" type="noConversion"/>
  </si>
  <si>
    <t>編號41</t>
    <phoneticPr fontId="1" type="noConversion"/>
  </si>
  <si>
    <t>編號45</t>
    <phoneticPr fontId="1" type="noConversion"/>
  </si>
  <si>
    <t>編號31 </t>
    <phoneticPr fontId="1" type="noConversion"/>
  </si>
  <si>
    <t>編號32 </t>
    <phoneticPr fontId="1" type="noConversion"/>
  </si>
  <si>
    <t>編號33 </t>
    <phoneticPr fontId="1" type="noConversion"/>
  </si>
  <si>
    <t>編號34 </t>
    <phoneticPr fontId="1" type="noConversion"/>
  </si>
  <si>
    <t>編號35 </t>
    <phoneticPr fontId="1" type="noConversion"/>
  </si>
  <si>
    <t>編號36 </t>
    <phoneticPr fontId="1" type="noConversion"/>
  </si>
  <si>
    <t>編號37 </t>
    <phoneticPr fontId="1" type="noConversion"/>
  </si>
  <si>
    <t>編號43 </t>
    <phoneticPr fontId="1" type="noConversion"/>
  </si>
  <si>
    <t>編號44 </t>
    <phoneticPr fontId="1" type="noConversion"/>
  </si>
  <si>
    <t>編號46 </t>
    <phoneticPr fontId="1" type="noConversion"/>
  </si>
  <si>
    <t>編號47 </t>
    <phoneticPr fontId="1" type="noConversion"/>
  </si>
  <si>
    <t>編號48 </t>
    <phoneticPr fontId="1" type="noConversion"/>
  </si>
  <si>
    <t>編號39</t>
    <phoneticPr fontId="1" type="noConversion"/>
  </si>
  <si>
    <t>編號49</t>
    <phoneticPr fontId="1" type="noConversion"/>
  </si>
  <si>
    <t>社團申請說明(社團可以參考這一欄)</t>
    <phoneticPr fontId="1" type="noConversion"/>
  </si>
  <si>
    <t>任何辦理可以營造校園溫馨學習環境之活動均可申請</t>
    <phoneticPr fontId="1" type="noConversion"/>
  </si>
  <si>
    <t>學生會辦理四合一選舉活動</t>
    <phoneticPr fontId="1" type="noConversion"/>
  </si>
  <si>
    <t>藝文類相關活動均可申請，例如藝文講座、藝文成果發表、作品展示等，不限制學藝康樂性社團</t>
    <phoneticPr fontId="1" type="noConversion"/>
  </si>
  <si>
    <t>學生會辦理社團嘉年華活動</t>
    <phoneticPr fontId="1" type="noConversion"/>
  </si>
  <si>
    <t>學生會辦理校慶相關藝文活動</t>
    <phoneticPr fontId="1" type="noConversion"/>
  </si>
  <si>
    <t>寒暑假服務隊可以申請本編號</t>
    <phoneticPr fontId="1" type="noConversion"/>
  </si>
  <si>
    <t>社團一般社區服務及學期間服務隊可以申請本編號</t>
    <phoneticPr fontId="1" type="noConversion"/>
  </si>
  <si>
    <t>可申請項目</t>
    <phoneticPr fontId="1" type="noConversion"/>
  </si>
  <si>
    <t>印製社團刊物</t>
    <phoneticPr fontId="1" type="noConversion"/>
  </si>
  <si>
    <t>補助社團印製社刊(雜誌或報紙)</t>
    <phoneticPr fontId="1" type="noConversion"/>
  </si>
  <si>
    <t>參加全國社團競賽活動</t>
    <phoneticPr fontId="1" type="noConversion"/>
  </si>
  <si>
    <t>整體3</t>
    <phoneticPr fontId="1" type="noConversion"/>
  </si>
  <si>
    <t>整體5</t>
    <phoneticPr fontId="1" type="noConversion"/>
  </si>
  <si>
    <t>補助學生社團參與全國社團性競賽活動</t>
    <phoneticPr fontId="1" type="noConversion"/>
  </si>
  <si>
    <t>印刷費</t>
    <phoneticPr fontId="1" type="noConversion"/>
  </si>
  <si>
    <t>社團辦理帶動中小學活動</t>
    <phoneticPr fontId="1" type="noConversion"/>
  </si>
  <si>
    <t>1.印刷費
2.餐費
3.文具費
4.活動耗材費</t>
    <phoneticPr fontId="1" type="noConversion"/>
  </si>
  <si>
    <t>1.印刷費
2.餐費
3.文具費
4.活動耗材費
5.燈光音響租賃費</t>
    <phoneticPr fontId="1" type="noConversion"/>
  </si>
  <si>
    <t>1.印刷費
2.交通費
3.餐費
4.保險費
5.文具費
6.活動耗材費
7.住宿費</t>
    <phoneticPr fontId="1" type="noConversion"/>
  </si>
  <si>
    <t>1.印刷費
2.交通費
3.餐費
4.保險費
5.文具費
6.活動耗材費</t>
    <phoneticPr fontId="1" type="noConversion"/>
  </si>
  <si>
    <t>工作項目</t>
    <phoneticPr fontId="1" type="noConversion"/>
  </si>
  <si>
    <t>備   註</t>
  </si>
  <si>
    <t>培養自治技能，加強學生會、幹部、各社團負責人創新能力
1-1-1</t>
    <phoneticPr fontId="1" type="noConversion"/>
  </si>
  <si>
    <t>1.社團辦理聯合幹部訓練
2.學生會辦理訓練及研習活動</t>
    <phoneticPr fontId="1" type="noConversion"/>
  </si>
  <si>
    <t>1.印刷費
2.講師鐘點費
3.講師交通費
4.餐費
5.文具費
6.活動耗材費
7.交通費
8.保險費</t>
    <phoneticPr fontId="1" type="noConversion"/>
  </si>
  <si>
    <t>1.申請講師鐘點費需同時編列補充保費
2.計算方式為-講師費*1.91%(四捨五入)</t>
    <phoneticPr fontId="1" type="noConversion"/>
  </si>
  <si>
    <t>促進合作精神，研習團體活動技能，建立本校團結卓越之核心價值
1-1-1</t>
    <phoneticPr fontId="1" type="noConversion"/>
  </si>
  <si>
    <t>1.各社團成果發表活動
2.各社團辦理團隊技能</t>
    <phoneticPr fontId="1" type="noConversion"/>
  </si>
  <si>
    <t>1.印刷費
2.講師鐘點費
3.講師交通費
4.餐費
5.文具費
6.活動耗材費
7.交通費
8.保險費
9.燈光音響租賃費
10.場地費</t>
    <phoneticPr fontId="1" type="noConversion"/>
  </si>
  <si>
    <t>跨社團性聯合活動，參與公共事務形塑本校尊重關懷特色，達到跨域創新
1-1-2</t>
  </si>
  <si>
    <t>1.辦理跨社團(2社團以上)服務活動
2.辦理或參加公共事務相關的講座或活動等</t>
    <phoneticPr fontId="1" type="noConversion"/>
  </si>
  <si>
    <t>1.印刷費
2.講師鐘點費
3.講師交通費
4.餐費
5.文具費
6.活動耗材費
7.交通費</t>
    <phoneticPr fontId="1" type="noConversion"/>
  </si>
  <si>
    <t>形塑健康校園，營造學生社團整體運動風氣，培育身心健康的醫學人
1-1-2</t>
    <phoneticPr fontId="1" type="noConversion"/>
  </si>
  <si>
    <t>1.辦理提升校內運動風氣的活動
2.體能性及自治性社團主辦或參加全國性或跨校性體育活動</t>
    <phoneticPr fontId="1" type="noConversion"/>
  </si>
  <si>
    <t>1.報名費(需取得正式收據)
2.交通費
3.住宿費
4.保險費
5.餐費
6.活動耗材費
7.講師鐘點費</t>
    <phoneticPr fontId="1" type="noConversion"/>
  </si>
  <si>
    <t>營造溫馨學習環境
2-3-2</t>
    <phoneticPr fontId="1" type="noConversion"/>
  </si>
  <si>
    <t>輔導學藝性社團辦理本校外交流活動、作品欣賞與比賽
2-4-2</t>
  </si>
  <si>
    <t>1.印刷費
2.講師鐘點費
3.講師交通費
4.餐費
5.文具費
6.活動耗材費
7.交通費
8.保險費
9.場地費</t>
    <phoneticPr fontId="1" type="noConversion"/>
  </si>
  <si>
    <t>110年報部申請將修正工作項目為「輔導社團辦理藝文交流、成果發表及作品欣賞與比賽」</t>
    <phoneticPr fontId="1" type="noConversion"/>
  </si>
  <si>
    <t>培育學生醫學人文素養及校園溫馨送暖活動
3-1-2</t>
    <phoneticPr fontId="1" type="noConversion"/>
  </si>
  <si>
    <t>1.辦理校園溫馨送暖相關活動
2.社團辦理醫學人文相關講座或活動</t>
    <phoneticPr fontId="1" type="noConversion"/>
  </si>
  <si>
    <t>透過社會、社區服務，促進學生對社會關懷與鄉土文化之情感
3-2-1</t>
    <phoneticPr fontId="1" type="noConversion"/>
  </si>
  <si>
    <t>大手攜小手種子培訓
3-2-1</t>
  </si>
  <si>
    <t>同一學校需去4次以上</t>
    <phoneticPr fontId="1" type="noConversion"/>
  </si>
  <si>
    <t>1.報名費(需取得正式收據)
2.交通費
3.住宿費
4.保險費
5.餐費</t>
    <phoneticPr fontId="1" type="noConversion"/>
  </si>
  <si>
    <t>整體4</t>
    <phoneticPr fontId="1" type="noConversion"/>
  </si>
  <si>
    <t>補助社團辦理全校校活動</t>
    <phoneticPr fontId="1" type="noConversion"/>
  </si>
  <si>
    <t>補助學生社團辦理全校性活動</t>
    <phoneticPr fontId="1" type="noConversion"/>
  </si>
  <si>
    <t>1.申請講師鐘點費需同時編列補充保費
2.計算方式為-講師費*2.11%(四捨五入至個位數)</t>
    <phoneticPr fontId="1" type="noConversion"/>
  </si>
  <si>
    <t>1.申請講師鐘點費需同時編列補充保費
2.計算方式為-講師費*2.11%(四捨五入)</t>
    <phoneticPr fontId="1" type="noConversion"/>
  </si>
  <si>
    <t>113年學生社團經費補助申請編號填寫參考表</t>
    <phoneticPr fontId="1" type="noConversion"/>
  </si>
  <si>
    <t>112年報部參考金額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</si>
</sst>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76" formatCode="000"/>
    <numFmt numFmtId="177" formatCode="#,##0_ ;[Red]\-#,##0\ "/>
    <numFmt numFmtId="178" formatCode="0_);[Red]\(0\)"/>
    <numFmt numFmtId="179" formatCode="0.00_ "/>
  </numFmts>
  <fonts count="24">
    <font>
      <sz val="12"/>
      <color theme="1"/>
      <name val="新細明體"/>
      <family val="2"/>
      <charset val="136"/>
      <scheme val="minor"/>
    </font>
    <font>
      <sz val="9"/>
      <name val="新細明體"/>
      <family val="2"/>
      <charset val="136"/>
      <scheme val="minor"/>
    </font>
    <font>
      <sz val="12"/>
      <name val="標楷體"/>
      <family val="4"/>
      <charset val="136"/>
    </font>
    <font>
      <sz val="12"/>
      <name val="Times New Roman"/>
      <family val="1"/>
    </font>
    <font>
      <b/>
      <sz val="12"/>
      <name val="標楷體"/>
      <family val="4"/>
      <charset val="136"/>
    </font>
    <font>
      <sz val="12"/>
      <color theme="1"/>
      <name val="新細明體"/>
      <family val="2"/>
      <charset val="136"/>
      <scheme val="minor"/>
    </font>
    <font>
      <sz val="9"/>
      <name val="新細明體"/>
      <family val="1"/>
      <charset val="136"/>
    </font>
    <font>
      <sz val="9"/>
      <name val="新細明體"/>
      <family val="3"/>
      <charset val="136"/>
      <scheme val="minor"/>
    </font>
    <font>
      <sz val="12"/>
      <color theme="1"/>
      <name val="新細明體"/>
      <family val="2"/>
      <scheme val="minor"/>
    </font>
    <font>
      <sz val="10"/>
      <color theme="1"/>
      <name val="微軟正黑體"/>
      <family val="2"/>
      <charset val="136"/>
    </font>
    <font>
      <b/>
      <sz val="16"/>
      <name val="微軟正黑體"/>
      <family val="2"/>
      <charset val="136"/>
    </font>
    <font>
      <b/>
      <sz val="10"/>
      <name val="微軟正黑體"/>
      <family val="2"/>
      <charset val="136"/>
    </font>
    <font>
      <sz val="10"/>
      <name val="微軟正黑體"/>
      <family val="2"/>
      <charset val="136"/>
    </font>
    <font>
      <sz val="10"/>
      <color rgb="FF000000"/>
      <name val="微軟正黑體"/>
      <family val="2"/>
      <charset val="136"/>
    </font>
    <font>
      <sz val="10"/>
      <name val="新細明體"/>
      <family val="1"/>
      <charset val="136"/>
    </font>
    <font>
      <sz val="10"/>
      <color rgb="FFC00000"/>
      <name val="微軟正黑體"/>
      <family val="2"/>
      <charset val="136"/>
    </font>
    <font>
      <sz val="10"/>
      <color rgb="FFFF0000"/>
      <name val="微軟正黑體"/>
      <family val="2"/>
      <charset val="136"/>
    </font>
    <font>
      <sz val="14"/>
      <color rgb="FFC00000"/>
      <name val="微軟正黑體"/>
      <family val="2"/>
      <charset val="136"/>
    </font>
    <font>
      <sz val="14"/>
      <color theme="1"/>
      <name val="微軟正黑體"/>
      <family val="2"/>
      <charset val="136"/>
    </font>
    <font>
      <b/>
      <sz val="14"/>
      <color theme="1"/>
      <name val="微軟正黑體"/>
      <family val="2"/>
      <charset val="136"/>
    </font>
    <font>
      <b/>
      <sz val="14"/>
      <color rgb="FFC00000"/>
      <name val="微軟正黑體"/>
      <family val="2"/>
      <charset val="136"/>
    </font>
    <font>
      <sz val="10"/>
      <color theme="1"/>
      <name val="新細明體"/>
      <family val="1"/>
      <charset val="136"/>
      <scheme val="minor"/>
    </font>
    <font>
      <b/>
      <sz val="16"/>
      <name val="標楷體"/>
      <family val="4"/>
      <charset val="136"/>
    </font>
    <font>
      <sz val="12"/>
      <name val="微軟正黑體"/>
      <family val="2"/>
      <charset val="136"/>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double">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double">
        <color indexed="64"/>
      </bottom>
      <diagonal/>
    </border>
  </borders>
  <cellStyleXfs count="122">
    <xf numFmtId="0" fontId="0" fillId="0" borderId="0">
      <alignment vertical="center"/>
    </xf>
    <xf numFmtId="0" fontId="8" fillId="0" borderId="0"/>
    <xf numFmtId="44" fontId="8"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9"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xf numFmtId="44" fontId="8" fillId="0" borderId="0" applyFont="0" applyFill="0" applyBorder="0" applyAlignment="0" applyProtection="0">
      <alignment vertical="center"/>
    </xf>
    <xf numFmtId="43" fontId="5" fillId="0" borderId="0" applyFont="0" applyFill="0" applyBorder="0" applyAlignment="0" applyProtection="0">
      <alignment vertical="center"/>
    </xf>
  </cellStyleXfs>
  <cellXfs count="131">
    <xf numFmtId="0" fontId="0" fillId="0" borderId="0" xfId="0">
      <alignment vertical="center"/>
    </xf>
    <xf numFmtId="178" fontId="12" fillId="0" borderId="0" xfId="0" applyNumberFormat="1" applyFont="1" applyAlignment="1">
      <alignment horizontal="left" vertical="center"/>
    </xf>
    <xf numFmtId="178" fontId="11" fillId="0" borderId="14" xfId="0" applyNumberFormat="1" applyFont="1" applyFill="1" applyBorder="1" applyAlignment="1" applyProtection="1">
      <alignment horizontal="center" vertical="center" wrapText="1"/>
      <protection locked="0"/>
    </xf>
    <xf numFmtId="178" fontId="11" fillId="0" borderId="10" xfId="0" applyNumberFormat="1" applyFont="1" applyFill="1" applyBorder="1" applyAlignment="1" applyProtection="1">
      <alignment horizontal="center" vertical="center"/>
      <protection locked="0"/>
    </xf>
    <xf numFmtId="178" fontId="11" fillId="0" borderId="10" xfId="0" applyNumberFormat="1" applyFont="1" applyFill="1" applyBorder="1" applyAlignment="1" applyProtection="1">
      <alignment horizontal="center" vertical="center" wrapText="1"/>
      <protection locked="0"/>
    </xf>
    <xf numFmtId="178" fontId="11" fillId="0" borderId="11" xfId="0" applyNumberFormat="1" applyFont="1" applyFill="1" applyBorder="1" applyAlignment="1" applyProtection="1">
      <alignment horizontal="center" vertical="center" wrapText="1"/>
      <protection locked="0"/>
    </xf>
    <xf numFmtId="178" fontId="11" fillId="0" borderId="0" xfId="0" applyNumberFormat="1" applyFont="1" applyFill="1" applyAlignment="1">
      <alignment horizontal="center" vertical="center"/>
    </xf>
    <xf numFmtId="178" fontId="9" fillId="0" borderId="1" xfId="0" applyNumberFormat="1" applyFont="1" applyFill="1" applyBorder="1" applyAlignment="1">
      <alignment horizontal="left" vertical="center"/>
    </xf>
    <xf numFmtId="178" fontId="12" fillId="0" borderId="0" xfId="0" applyNumberFormat="1" applyFont="1" applyFill="1" applyAlignment="1">
      <alignment horizontal="left" vertical="center"/>
    </xf>
    <xf numFmtId="178" fontId="12" fillId="0" borderId="16" xfId="0" applyNumberFormat="1" applyFont="1" applyFill="1" applyBorder="1" applyAlignment="1" applyProtection="1">
      <alignment horizontal="center" vertical="center" wrapText="1"/>
      <protection locked="0"/>
    </xf>
    <xf numFmtId="178" fontId="12" fillId="0" borderId="1" xfId="0" applyNumberFormat="1" applyFont="1" applyFill="1" applyBorder="1" applyAlignment="1" applyProtection="1">
      <alignment horizontal="left" vertical="center" wrapText="1"/>
      <protection locked="0"/>
    </xf>
    <xf numFmtId="38" fontId="12" fillId="0" borderId="1" xfId="0" applyNumberFormat="1" applyFont="1" applyFill="1" applyBorder="1" applyAlignment="1" applyProtection="1">
      <alignment horizontal="right" vertical="center" wrapText="1"/>
      <protection locked="0"/>
    </xf>
    <xf numFmtId="178" fontId="12" fillId="0" borderId="4" xfId="0" applyNumberFormat="1" applyFont="1" applyFill="1" applyBorder="1" applyAlignment="1" applyProtection="1">
      <alignment horizontal="left" vertical="center" wrapText="1"/>
      <protection locked="0"/>
    </xf>
    <xf numFmtId="178" fontId="12" fillId="0" borderId="1" xfId="0" applyNumberFormat="1" applyFont="1" applyFill="1" applyBorder="1" applyAlignment="1">
      <alignment horizontal="left" vertical="center" wrapText="1"/>
    </xf>
    <xf numFmtId="178" fontId="12" fillId="0" borderId="16" xfId="0" applyNumberFormat="1" applyFont="1" applyBorder="1" applyAlignment="1" applyProtection="1">
      <alignment horizontal="center" vertical="center" wrapText="1"/>
      <protection locked="0"/>
    </xf>
    <xf numFmtId="178" fontId="12" fillId="0" borderId="1" xfId="0" applyNumberFormat="1" applyFont="1" applyBorder="1" applyAlignment="1" applyProtection="1">
      <alignment horizontal="left" vertical="center" wrapText="1"/>
      <protection locked="0"/>
    </xf>
    <xf numFmtId="38" fontId="12" fillId="0" borderId="1" xfId="0" applyNumberFormat="1" applyFont="1" applyBorder="1" applyAlignment="1" applyProtection="1">
      <alignment horizontal="right" vertical="center" wrapText="1"/>
      <protection locked="0"/>
    </xf>
    <xf numFmtId="179" fontId="12" fillId="2" borderId="1" xfId="0" applyNumberFormat="1" applyFont="1" applyFill="1" applyBorder="1" applyAlignment="1" applyProtection="1">
      <alignment horizontal="left" vertical="center" wrapText="1"/>
      <protection locked="0"/>
    </xf>
    <xf numFmtId="178" fontId="9" fillId="0" borderId="1" xfId="0" applyNumberFormat="1" applyFont="1" applyBorder="1" applyAlignment="1">
      <alignment horizontal="left" vertical="center"/>
    </xf>
    <xf numFmtId="178" fontId="12" fillId="0" borderId="1" xfId="0" applyNumberFormat="1" applyFont="1" applyBorder="1" applyAlignment="1">
      <alignment horizontal="left" vertical="center" wrapText="1"/>
    </xf>
    <xf numFmtId="179" fontId="12" fillId="2" borderId="4" xfId="0" applyNumberFormat="1" applyFont="1" applyFill="1" applyBorder="1" applyAlignment="1" applyProtection="1">
      <alignment horizontal="left" vertical="center" wrapText="1"/>
      <protection locked="0"/>
    </xf>
    <xf numFmtId="0" fontId="12" fillId="0" borderId="1" xfId="0" applyFont="1" applyFill="1" applyBorder="1" applyAlignment="1">
      <alignment horizontal="justify" vertical="center" wrapText="1"/>
    </xf>
    <xf numFmtId="178" fontId="12" fillId="0" borderId="4" xfId="0" applyNumberFormat="1" applyFont="1" applyBorder="1" applyAlignment="1" applyProtection="1">
      <alignment horizontal="left" vertical="center" wrapText="1"/>
      <protection locked="0"/>
    </xf>
    <xf numFmtId="179" fontId="12" fillId="0" borderId="1" xfId="0" applyNumberFormat="1" applyFont="1" applyFill="1" applyBorder="1" applyAlignment="1" applyProtection="1">
      <alignment horizontal="left" vertical="center" wrapText="1"/>
      <protection locked="0"/>
    </xf>
    <xf numFmtId="179" fontId="12" fillId="0" borderId="4" xfId="0" applyNumberFormat="1" applyFont="1" applyFill="1" applyBorder="1" applyAlignment="1" applyProtection="1">
      <alignment horizontal="left" vertical="center" wrapText="1"/>
      <protection locked="0"/>
    </xf>
    <xf numFmtId="38" fontId="15" fillId="0" borderId="1" xfId="0" applyNumberFormat="1" applyFont="1" applyFill="1" applyBorder="1" applyAlignment="1" applyProtection="1">
      <alignment horizontal="right" vertical="center" wrapText="1"/>
      <protection locked="0"/>
    </xf>
    <xf numFmtId="179" fontId="12" fillId="2" borderId="17" xfId="0" applyNumberFormat="1" applyFont="1" applyFill="1" applyBorder="1" applyAlignment="1" applyProtection="1">
      <alignment horizontal="left" vertical="center" wrapText="1"/>
      <protection locked="0"/>
    </xf>
    <xf numFmtId="178" fontId="9" fillId="2" borderId="1" xfId="0" applyNumberFormat="1" applyFont="1" applyFill="1" applyBorder="1" applyAlignment="1">
      <alignment horizontal="left" vertical="center"/>
    </xf>
    <xf numFmtId="178" fontId="12" fillId="2" borderId="1" xfId="0" applyNumberFormat="1" applyFont="1" applyFill="1" applyBorder="1" applyAlignment="1">
      <alignment horizontal="left" vertical="center" wrapText="1"/>
    </xf>
    <xf numFmtId="178" fontId="12" fillId="2" borderId="0" xfId="0" applyNumberFormat="1" applyFont="1" applyFill="1" applyAlignment="1">
      <alignment horizontal="left" vertical="center"/>
    </xf>
    <xf numFmtId="178" fontId="12" fillId="2" borderId="1" xfId="0" applyNumberFormat="1" applyFont="1" applyFill="1" applyBorder="1" applyAlignment="1" applyProtection="1">
      <alignment horizontal="left" vertical="center" wrapText="1"/>
      <protection locked="0"/>
    </xf>
    <xf numFmtId="38" fontId="15" fillId="0" borderId="1" xfId="0" applyNumberFormat="1" applyFont="1" applyBorder="1" applyAlignment="1" applyProtection="1">
      <alignment horizontal="right" vertical="center" wrapText="1"/>
      <protection locked="0"/>
    </xf>
    <xf numFmtId="178" fontId="12" fillId="0" borderId="18" xfId="0" applyNumberFormat="1" applyFont="1" applyBorder="1" applyAlignment="1" applyProtection="1">
      <alignment horizontal="center" vertical="center" wrapText="1"/>
      <protection locked="0"/>
    </xf>
    <xf numFmtId="178" fontId="12" fillId="0" borderId="2" xfId="0" applyNumberFormat="1" applyFont="1" applyFill="1" applyBorder="1" applyAlignment="1" applyProtection="1">
      <alignment horizontal="left" vertical="center" wrapText="1"/>
      <protection locked="0"/>
    </xf>
    <xf numFmtId="38" fontId="15" fillId="0" borderId="2" xfId="0" applyNumberFormat="1" applyFont="1" applyFill="1" applyBorder="1" applyAlignment="1" applyProtection="1">
      <alignment horizontal="right" vertical="center" wrapText="1"/>
      <protection locked="0"/>
    </xf>
    <xf numFmtId="38" fontId="12" fillId="0" borderId="2" xfId="0" applyNumberFormat="1" applyFont="1" applyFill="1" applyBorder="1" applyAlignment="1" applyProtection="1">
      <alignment horizontal="right" vertical="center" wrapText="1"/>
      <protection locked="0"/>
    </xf>
    <xf numFmtId="178" fontId="12" fillId="0" borderId="6" xfId="0" applyNumberFormat="1" applyFont="1" applyFill="1" applyBorder="1" applyAlignment="1" applyProtection="1">
      <alignment horizontal="left" vertical="center" wrapText="1"/>
      <protection locked="0"/>
    </xf>
    <xf numFmtId="178" fontId="12" fillId="0" borderId="14" xfId="0" applyNumberFormat="1" applyFont="1" applyBorder="1" applyAlignment="1" applyProtection="1">
      <alignment horizontal="center" vertical="center" wrapText="1"/>
      <protection locked="0"/>
    </xf>
    <xf numFmtId="178" fontId="12" fillId="0" borderId="10" xfId="0" applyNumberFormat="1" applyFont="1" applyBorder="1" applyAlignment="1" applyProtection="1">
      <alignment horizontal="left" vertical="center" wrapText="1"/>
      <protection locked="0"/>
    </xf>
    <xf numFmtId="38" fontId="15" fillId="0" borderId="10" xfId="0" applyNumberFormat="1" applyFont="1" applyBorder="1" applyAlignment="1" applyProtection="1">
      <alignment horizontal="right" vertical="center" wrapText="1"/>
      <protection locked="0"/>
    </xf>
    <xf numFmtId="38" fontId="12" fillId="0" borderId="10" xfId="0" applyNumberFormat="1" applyFont="1" applyBorder="1" applyAlignment="1" applyProtection="1">
      <alignment horizontal="right" vertical="center" wrapText="1"/>
      <protection locked="0"/>
    </xf>
    <xf numFmtId="178" fontId="12" fillId="0" borderId="19" xfId="0" applyNumberFormat="1" applyFont="1" applyBorder="1" applyAlignment="1">
      <alignment horizontal="left" vertical="center"/>
    </xf>
    <xf numFmtId="178" fontId="9" fillId="0" borderId="0" xfId="0" applyNumberFormat="1" applyFont="1" applyAlignment="1">
      <alignment horizontal="left" vertical="center"/>
    </xf>
    <xf numFmtId="178" fontId="12" fillId="0" borderId="0" xfId="0" applyNumberFormat="1" applyFont="1" applyAlignment="1">
      <alignment horizontal="left" vertical="center" wrapText="1"/>
    </xf>
    <xf numFmtId="178" fontId="12" fillId="0" borderId="0" xfId="0" applyNumberFormat="1" applyFont="1" applyAlignment="1">
      <alignment horizontal="center" vertical="center"/>
    </xf>
    <xf numFmtId="178" fontId="15" fillId="0" borderId="0" xfId="0" applyNumberFormat="1" applyFont="1" applyAlignment="1">
      <alignment horizontal="right" vertical="center"/>
    </xf>
    <xf numFmtId="178" fontId="12" fillId="0" borderId="0" xfId="0" applyNumberFormat="1" applyFont="1" applyAlignment="1">
      <alignment horizontal="right" vertical="center"/>
    </xf>
    <xf numFmtId="178" fontId="12" fillId="3" borderId="15" xfId="0" applyNumberFormat="1" applyFont="1" applyFill="1" applyBorder="1" applyAlignment="1" applyProtection="1">
      <alignment horizontal="center" vertical="center" wrapText="1"/>
      <protection locked="0"/>
    </xf>
    <xf numFmtId="178" fontId="12" fillId="3" borderId="3" xfId="0" applyNumberFormat="1" applyFont="1" applyFill="1" applyBorder="1" applyAlignment="1" applyProtection="1">
      <alignment horizontal="left" vertical="center" wrapText="1"/>
      <protection locked="0"/>
    </xf>
    <xf numFmtId="38" fontId="12" fillId="3" borderId="3" xfId="0" applyNumberFormat="1" applyFont="1" applyFill="1" applyBorder="1" applyAlignment="1" applyProtection="1">
      <alignment horizontal="right" vertical="center" wrapText="1"/>
      <protection locked="0"/>
    </xf>
    <xf numFmtId="179" fontId="12" fillId="3" borderId="3" xfId="0" applyNumberFormat="1" applyFont="1" applyFill="1" applyBorder="1" applyAlignment="1" applyProtection="1">
      <alignment horizontal="left" vertical="center" wrapText="1"/>
      <protection locked="0"/>
    </xf>
    <xf numFmtId="179" fontId="12" fillId="3" borderId="3" xfId="0" applyNumberFormat="1" applyFont="1" applyFill="1" applyBorder="1" applyAlignment="1" applyProtection="1">
      <alignment vertical="center" wrapText="1"/>
      <protection locked="0"/>
    </xf>
    <xf numFmtId="179" fontId="16" fillId="3" borderId="9" xfId="0" applyNumberFormat="1" applyFont="1" applyFill="1" applyBorder="1" applyAlignment="1" applyProtection="1">
      <alignment horizontal="left" vertical="center" wrapText="1"/>
      <protection locked="0"/>
    </xf>
    <xf numFmtId="178" fontId="9" fillId="3" borderId="1" xfId="0" applyNumberFormat="1" applyFont="1" applyFill="1" applyBorder="1" applyAlignment="1">
      <alignment horizontal="left" vertical="center"/>
    </xf>
    <xf numFmtId="0" fontId="13" fillId="3" borderId="1" xfId="0" applyFont="1" applyFill="1" applyBorder="1" applyAlignment="1">
      <alignment wrapText="1"/>
    </xf>
    <xf numFmtId="178" fontId="12" fillId="3" borderId="16" xfId="0" applyNumberFormat="1" applyFont="1" applyFill="1" applyBorder="1" applyAlignment="1" applyProtection="1">
      <alignment horizontal="center" vertical="center" wrapText="1"/>
      <protection locked="0"/>
    </xf>
    <xf numFmtId="178" fontId="12" fillId="3" borderId="1" xfId="0" applyNumberFormat="1" applyFont="1" applyFill="1" applyBorder="1" applyAlignment="1" applyProtection="1">
      <alignment horizontal="left" vertical="center" wrapText="1"/>
      <protection locked="0"/>
    </xf>
    <xf numFmtId="38" fontId="12" fillId="3" borderId="1" xfId="0" applyNumberFormat="1" applyFont="1" applyFill="1" applyBorder="1" applyAlignment="1" applyProtection="1">
      <alignment horizontal="right" vertical="center" wrapText="1"/>
      <protection locked="0"/>
    </xf>
    <xf numFmtId="178" fontId="16" fillId="3" borderId="4" xfId="0" applyNumberFormat="1" applyFont="1" applyFill="1" applyBorder="1" applyAlignment="1" applyProtection="1">
      <alignment horizontal="left" vertical="center" wrapText="1"/>
      <protection locked="0"/>
    </xf>
    <xf numFmtId="178" fontId="12" fillId="3" borderId="1" xfId="0" applyNumberFormat="1" applyFont="1" applyFill="1" applyBorder="1" applyAlignment="1">
      <alignment horizontal="left" vertical="center" wrapText="1"/>
    </xf>
    <xf numFmtId="178" fontId="16" fillId="3" borderId="1" xfId="0" applyNumberFormat="1" applyFont="1" applyFill="1" applyBorder="1" applyAlignment="1" applyProtection="1">
      <alignment horizontal="left" vertical="center" wrapText="1"/>
      <protection locked="0"/>
    </xf>
    <xf numFmtId="178" fontId="9" fillId="3" borderId="4" xfId="0" applyNumberFormat="1" applyFont="1" applyFill="1" applyBorder="1" applyAlignment="1" applyProtection="1">
      <alignment horizontal="left" vertical="center" wrapText="1"/>
      <protection locked="0"/>
    </xf>
    <xf numFmtId="0" fontId="12" fillId="3" borderId="1" xfId="0" applyFont="1" applyFill="1" applyBorder="1" applyAlignment="1">
      <alignment horizontal="left" vertical="center" wrapText="1"/>
    </xf>
    <xf numFmtId="179" fontId="12" fillId="3" borderId="1" xfId="0" applyNumberFormat="1" applyFont="1" applyFill="1" applyBorder="1" applyAlignment="1" applyProtection="1">
      <alignment horizontal="left" vertical="center" wrapText="1"/>
      <protection locked="0"/>
    </xf>
    <xf numFmtId="0" fontId="12" fillId="3" borderId="4" xfId="0" applyFont="1" applyFill="1" applyBorder="1" applyAlignment="1">
      <alignment horizontal="left" vertical="center" wrapText="1"/>
    </xf>
    <xf numFmtId="179" fontId="12" fillId="3" borderId="4" xfId="0" applyNumberFormat="1" applyFont="1" applyFill="1" applyBorder="1" applyAlignment="1" applyProtection="1">
      <alignment horizontal="left" vertical="center" wrapText="1"/>
      <protection locked="0"/>
    </xf>
    <xf numFmtId="179" fontId="12" fillId="3" borderId="1" xfId="0" applyNumberFormat="1" applyFont="1" applyFill="1" applyBorder="1" applyAlignment="1" applyProtection="1">
      <alignment horizontal="left" vertical="top" wrapText="1"/>
      <protection locked="0"/>
    </xf>
    <xf numFmtId="179" fontId="12" fillId="3" borderId="4" xfId="0" applyNumberFormat="1" applyFont="1" applyFill="1" applyBorder="1" applyAlignment="1" applyProtection="1">
      <alignment horizontal="left" vertical="top" wrapText="1"/>
      <protection locked="0"/>
    </xf>
    <xf numFmtId="178" fontId="12" fillId="3" borderId="4" xfId="0" applyNumberFormat="1" applyFont="1" applyFill="1" applyBorder="1" applyAlignment="1" applyProtection="1">
      <alignment horizontal="left" vertical="center" wrapText="1"/>
      <protection locked="0"/>
    </xf>
    <xf numFmtId="179" fontId="15" fillId="3" borderId="4" xfId="0" applyNumberFormat="1" applyFont="1" applyFill="1" applyBorder="1" applyAlignment="1" applyProtection="1">
      <alignment horizontal="left" vertical="center" wrapText="1"/>
      <protection locked="0"/>
    </xf>
    <xf numFmtId="38" fontId="15" fillId="3" borderId="1" xfId="0" applyNumberFormat="1" applyFont="1" applyFill="1" applyBorder="1" applyAlignment="1" applyProtection="1">
      <alignment horizontal="right" vertical="center" wrapText="1"/>
      <protection locked="0"/>
    </xf>
    <xf numFmtId="179" fontId="16" fillId="3" borderId="1" xfId="0" applyNumberFormat="1" applyFont="1" applyFill="1" applyBorder="1" applyAlignment="1" applyProtection="1">
      <alignment horizontal="left" vertical="center" wrapText="1"/>
      <protection locked="0"/>
    </xf>
    <xf numFmtId="178" fontId="9" fillId="3" borderId="1" xfId="0" applyNumberFormat="1" applyFont="1" applyFill="1" applyBorder="1" applyAlignment="1" applyProtection="1">
      <alignment horizontal="left" vertical="center" wrapText="1"/>
      <protection locked="0"/>
    </xf>
    <xf numFmtId="179" fontId="9" fillId="3" borderId="4" xfId="0" applyNumberFormat="1" applyFont="1" applyFill="1" applyBorder="1" applyAlignment="1" applyProtection="1">
      <alignment horizontal="left" vertical="center" wrapText="1"/>
      <protection locked="0"/>
    </xf>
    <xf numFmtId="179" fontId="16" fillId="3" borderId="4" xfId="0" applyNumberFormat="1" applyFont="1" applyFill="1" applyBorder="1" applyAlignment="1" applyProtection="1">
      <alignment horizontal="left" vertical="center" wrapText="1"/>
      <protection locked="0"/>
    </xf>
    <xf numFmtId="178" fontId="15" fillId="3" borderId="1" xfId="0" applyNumberFormat="1" applyFont="1" applyFill="1" applyBorder="1" applyAlignment="1" applyProtection="1">
      <alignment horizontal="left" vertical="center" wrapText="1"/>
      <protection locked="0"/>
    </xf>
    <xf numFmtId="0" fontId="17" fillId="2" borderId="0" xfId="0" applyFont="1" applyFill="1">
      <alignment vertical="center"/>
    </xf>
    <xf numFmtId="0" fontId="18" fillId="2" borderId="0" xfId="0" applyFont="1" applyFill="1">
      <alignment vertical="center"/>
    </xf>
    <xf numFmtId="0" fontId="19" fillId="2" borderId="20" xfId="0" applyFont="1" applyFill="1" applyBorder="1" applyAlignment="1">
      <alignment vertical="center" wrapText="1"/>
    </xf>
    <xf numFmtId="0" fontId="20" fillId="2" borderId="20" xfId="0" applyFont="1" applyFill="1" applyBorder="1" applyAlignment="1">
      <alignment vertical="center" wrapText="1"/>
    </xf>
    <xf numFmtId="0" fontId="18" fillId="2" borderId="20" xfId="0" applyFont="1" applyFill="1" applyBorder="1" applyAlignment="1">
      <alignment vertical="center" wrapText="1"/>
    </xf>
    <xf numFmtId="0" fontId="17" fillId="2" borderId="20" xfId="0" applyFont="1" applyFill="1" applyBorder="1" applyAlignment="1">
      <alignment vertical="center" wrapText="1"/>
    </xf>
    <xf numFmtId="0" fontId="18" fillId="2" borderId="21" xfId="0" applyFont="1" applyFill="1" applyBorder="1" applyAlignment="1">
      <alignment vertical="center" wrapText="1"/>
    </xf>
    <xf numFmtId="0" fontId="17" fillId="2" borderId="21" xfId="0" applyFont="1" applyFill="1" applyBorder="1" applyAlignment="1">
      <alignment vertical="center" wrapText="1"/>
    </xf>
    <xf numFmtId="0" fontId="18" fillId="2" borderId="1" xfId="0" applyFont="1" applyFill="1" applyBorder="1">
      <alignment vertical="center"/>
    </xf>
    <xf numFmtId="0" fontId="17" fillId="2" borderId="1" xfId="0" applyFont="1" applyFill="1" applyBorder="1">
      <alignment vertical="center"/>
    </xf>
    <xf numFmtId="10" fontId="18" fillId="2" borderId="0" xfId="0" applyNumberFormat="1" applyFont="1" applyFill="1">
      <alignment vertical="center"/>
    </xf>
    <xf numFmtId="0" fontId="17" fillId="2" borderId="0" xfId="0" applyFont="1" applyFill="1" applyBorder="1" applyAlignment="1">
      <alignment vertical="center" wrapText="1"/>
    </xf>
    <xf numFmtId="10" fontId="18" fillId="2" borderId="0" xfId="9" applyNumberFormat="1" applyFont="1" applyFill="1">
      <alignment vertical="center"/>
    </xf>
    <xf numFmtId="9" fontId="18" fillId="2" borderId="0" xfId="9" applyFont="1" applyFill="1">
      <alignment vertical="center"/>
    </xf>
    <xf numFmtId="0" fontId="18" fillId="2" borderId="0" xfId="0" applyFont="1" applyFill="1" applyBorder="1" applyAlignment="1">
      <alignment horizontal="center" vertical="center"/>
    </xf>
    <xf numFmtId="0" fontId="18" fillId="2" borderId="0" xfId="0" applyFont="1" applyFill="1" applyBorder="1">
      <alignment vertical="center"/>
    </xf>
    <xf numFmtId="10" fontId="18" fillId="2" borderId="0" xfId="0" applyNumberFormat="1" applyFont="1" applyFill="1" applyBorder="1">
      <alignment vertical="center"/>
    </xf>
    <xf numFmtId="0" fontId="21" fillId="0" borderId="0" xfId="0" applyFont="1" applyBorder="1" applyAlignment="1">
      <alignment vertical="center" wrapText="1"/>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2" fillId="0" borderId="1" xfId="0" applyFont="1" applyFill="1" applyBorder="1">
      <alignment vertical="center"/>
    </xf>
    <xf numFmtId="0" fontId="2" fillId="4" borderId="1" xfId="0" applyFont="1" applyFill="1" applyBorder="1">
      <alignment vertical="center"/>
    </xf>
    <xf numFmtId="0" fontId="2" fillId="4" borderId="1" xfId="0" applyFont="1" applyFill="1" applyBorder="1" applyAlignment="1">
      <alignment horizontal="left" vertical="center"/>
    </xf>
    <xf numFmtId="0" fontId="4" fillId="0" borderId="7" xfId="0"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177" fontId="2" fillId="4"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77" fontId="2" fillId="5"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left" vertical="center"/>
    </xf>
    <xf numFmtId="0" fontId="2" fillId="0" borderId="1" xfId="0" applyFont="1" applyFill="1" applyBorder="1" applyAlignment="1">
      <alignment vertical="center" wrapText="1"/>
    </xf>
    <xf numFmtId="177" fontId="23" fillId="0" borderId="3" xfId="0" applyNumberFormat="1" applyFont="1" applyFill="1" applyBorder="1" applyAlignment="1">
      <alignment vertical="center" wrapText="1"/>
    </xf>
    <xf numFmtId="177" fontId="23" fillId="0" borderId="1" xfId="0" applyNumberFormat="1" applyFont="1" applyFill="1" applyBorder="1" applyAlignment="1">
      <alignment vertical="center" wrapText="1"/>
    </xf>
    <xf numFmtId="0" fontId="22" fillId="0" borderId="8"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22"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178" fontId="10" fillId="0" borderId="13" xfId="0" applyNumberFormat="1" applyFont="1" applyBorder="1" applyAlignment="1" applyProtection="1">
      <alignment horizontal="center" vertical="center" wrapText="1"/>
      <protection locked="0"/>
    </xf>
    <xf numFmtId="178" fontId="11" fillId="0" borderId="12" xfId="0" applyNumberFormat="1" applyFont="1" applyBorder="1" applyAlignment="1" applyProtection="1">
      <alignment horizontal="center" vertical="center" wrapText="1"/>
      <protection locked="0"/>
    </xf>
    <xf numFmtId="178" fontId="9" fillId="0" borderId="2" xfId="0" applyNumberFormat="1" applyFont="1" applyBorder="1" applyAlignment="1">
      <alignment horizontal="center" vertical="center"/>
    </xf>
    <xf numFmtId="178" fontId="9" fillId="0" borderId="3" xfId="0" applyNumberFormat="1" applyFont="1" applyBorder="1" applyAlignment="1">
      <alignment horizontal="center" vertical="center"/>
    </xf>
    <xf numFmtId="178" fontId="12" fillId="0" borderId="2" xfId="0" applyNumberFormat="1" applyFont="1" applyBorder="1" applyAlignment="1">
      <alignment horizontal="center" vertical="center" wrapText="1"/>
    </xf>
    <xf numFmtId="178" fontId="12" fillId="0" borderId="3" xfId="0" applyNumberFormat="1" applyFont="1" applyBorder="1" applyAlignment="1">
      <alignment horizontal="center" vertical="center" wrapText="1"/>
    </xf>
  </cellXfs>
  <cellStyles count="122">
    <cellStyle name="一般" xfId="0" builtinId="0"/>
    <cellStyle name="一般 2" xfId="1"/>
    <cellStyle name="千分位 2" xfId="4"/>
    <cellStyle name="千分位 2 2" xfId="8"/>
    <cellStyle name="千分位 2 2 2" xfId="17"/>
    <cellStyle name="千分位 2 2 2 2" xfId="57"/>
    <cellStyle name="千分位 2 2 2 3" xfId="97"/>
    <cellStyle name="千分位 2 2 3" xfId="25"/>
    <cellStyle name="千分位 2 2 3 2" xfId="65"/>
    <cellStyle name="千分位 2 2 3 3" xfId="105"/>
    <cellStyle name="千分位 2 2 4" xfId="33"/>
    <cellStyle name="千分位 2 2 4 2" xfId="73"/>
    <cellStyle name="千分位 2 2 4 3" xfId="113"/>
    <cellStyle name="千分位 2 2 5" xfId="41"/>
    <cellStyle name="千分位 2 2 5 2" xfId="81"/>
    <cellStyle name="千分位 2 2 5 3" xfId="121"/>
    <cellStyle name="千分位 2 2 6" xfId="49"/>
    <cellStyle name="千分位 2 2 7" xfId="89"/>
    <cellStyle name="千分位 2 3" xfId="13"/>
    <cellStyle name="千分位 2 3 2" xfId="53"/>
    <cellStyle name="千分位 2 3 3" xfId="93"/>
    <cellStyle name="千分位 2 4" xfId="21"/>
    <cellStyle name="千分位 2 4 2" xfId="61"/>
    <cellStyle name="千分位 2 4 3" xfId="101"/>
    <cellStyle name="千分位 2 5" xfId="29"/>
    <cellStyle name="千分位 2 5 2" xfId="69"/>
    <cellStyle name="千分位 2 5 3" xfId="109"/>
    <cellStyle name="千分位 2 6" xfId="37"/>
    <cellStyle name="千分位 2 6 2" xfId="77"/>
    <cellStyle name="千分位 2 6 3" xfId="117"/>
    <cellStyle name="千分位 2 7" xfId="45"/>
    <cellStyle name="千分位 2 8" xfId="85"/>
    <cellStyle name="千分位 3" xfId="6"/>
    <cellStyle name="千分位 3 2" xfId="15"/>
    <cellStyle name="千分位 3 2 2" xfId="55"/>
    <cellStyle name="千分位 3 2 3" xfId="95"/>
    <cellStyle name="千分位 3 3" xfId="23"/>
    <cellStyle name="千分位 3 3 2" xfId="63"/>
    <cellStyle name="千分位 3 3 3" xfId="103"/>
    <cellStyle name="千分位 3 4" xfId="31"/>
    <cellStyle name="千分位 3 4 2" xfId="71"/>
    <cellStyle name="千分位 3 4 3" xfId="111"/>
    <cellStyle name="千分位 3 5" xfId="39"/>
    <cellStyle name="千分位 3 5 2" xfId="79"/>
    <cellStyle name="千分位 3 5 3" xfId="119"/>
    <cellStyle name="千分位 3 6" xfId="47"/>
    <cellStyle name="千分位 3 7" xfId="87"/>
    <cellStyle name="千分位 4" xfId="11"/>
    <cellStyle name="千分位 4 2" xfId="51"/>
    <cellStyle name="千分位 4 3" xfId="91"/>
    <cellStyle name="千分位 5" xfId="19"/>
    <cellStyle name="千分位 5 2" xfId="59"/>
    <cellStyle name="千分位 5 3" xfId="99"/>
    <cellStyle name="千分位 6" xfId="27"/>
    <cellStyle name="千分位 6 2" xfId="67"/>
    <cellStyle name="千分位 6 3" xfId="107"/>
    <cellStyle name="千分位 7" xfId="35"/>
    <cellStyle name="千分位 7 2" xfId="75"/>
    <cellStyle name="千分位 7 3" xfId="115"/>
    <cellStyle name="千分位 8" xfId="43"/>
    <cellStyle name="千分位 9" xfId="83"/>
    <cellStyle name="百分比" xfId="9" builtinId="5"/>
    <cellStyle name="貨幣 2" xfId="2"/>
    <cellStyle name="貨幣 2 2" xfId="3"/>
    <cellStyle name="貨幣 2 2 2" xfId="7"/>
    <cellStyle name="貨幣 2 2 2 2" xfId="16"/>
    <cellStyle name="貨幣 2 2 2 2 2" xfId="56"/>
    <cellStyle name="貨幣 2 2 2 2 3" xfId="96"/>
    <cellStyle name="貨幣 2 2 2 3" xfId="24"/>
    <cellStyle name="貨幣 2 2 2 3 2" xfId="64"/>
    <cellStyle name="貨幣 2 2 2 3 3" xfId="104"/>
    <cellStyle name="貨幣 2 2 2 4" xfId="32"/>
    <cellStyle name="貨幣 2 2 2 4 2" xfId="72"/>
    <cellStyle name="貨幣 2 2 2 4 3" xfId="112"/>
    <cellStyle name="貨幣 2 2 2 5" xfId="40"/>
    <cellStyle name="貨幣 2 2 2 5 2" xfId="80"/>
    <cellStyle name="貨幣 2 2 2 5 3" xfId="120"/>
    <cellStyle name="貨幣 2 2 2 6" xfId="48"/>
    <cellStyle name="貨幣 2 2 2 7" xfId="88"/>
    <cellStyle name="貨幣 2 2 3" xfId="12"/>
    <cellStyle name="貨幣 2 2 3 2" xfId="52"/>
    <cellStyle name="貨幣 2 2 3 3" xfId="92"/>
    <cellStyle name="貨幣 2 2 4" xfId="20"/>
    <cellStyle name="貨幣 2 2 4 2" xfId="60"/>
    <cellStyle name="貨幣 2 2 4 3" xfId="100"/>
    <cellStyle name="貨幣 2 2 5" xfId="28"/>
    <cellStyle name="貨幣 2 2 5 2" xfId="68"/>
    <cellStyle name="貨幣 2 2 5 3" xfId="108"/>
    <cellStyle name="貨幣 2 2 6" xfId="36"/>
    <cellStyle name="貨幣 2 2 6 2" xfId="76"/>
    <cellStyle name="貨幣 2 2 6 3" xfId="116"/>
    <cellStyle name="貨幣 2 2 7" xfId="44"/>
    <cellStyle name="貨幣 2 2 8" xfId="84"/>
    <cellStyle name="貨幣 2 3" xfId="5"/>
    <cellStyle name="貨幣 2 3 2" xfId="14"/>
    <cellStyle name="貨幣 2 3 2 2" xfId="54"/>
    <cellStyle name="貨幣 2 3 2 3" xfId="94"/>
    <cellStyle name="貨幣 2 3 3" xfId="22"/>
    <cellStyle name="貨幣 2 3 3 2" xfId="62"/>
    <cellStyle name="貨幣 2 3 3 3" xfId="102"/>
    <cellStyle name="貨幣 2 3 4" xfId="30"/>
    <cellStyle name="貨幣 2 3 4 2" xfId="70"/>
    <cellStyle name="貨幣 2 3 4 3" xfId="110"/>
    <cellStyle name="貨幣 2 3 5" xfId="38"/>
    <cellStyle name="貨幣 2 3 5 2" xfId="78"/>
    <cellStyle name="貨幣 2 3 5 3" xfId="118"/>
    <cellStyle name="貨幣 2 3 6" xfId="46"/>
    <cellStyle name="貨幣 2 3 7" xfId="86"/>
    <cellStyle name="貨幣 2 4" xfId="10"/>
    <cellStyle name="貨幣 2 4 2" xfId="50"/>
    <cellStyle name="貨幣 2 4 3" xfId="90"/>
    <cellStyle name="貨幣 2 5" xfId="18"/>
    <cellStyle name="貨幣 2 5 2" xfId="58"/>
    <cellStyle name="貨幣 2 5 3" xfId="98"/>
    <cellStyle name="貨幣 2 6" xfId="26"/>
    <cellStyle name="貨幣 2 6 2" xfId="66"/>
    <cellStyle name="貨幣 2 6 3" xfId="106"/>
    <cellStyle name="貨幣 2 7" xfId="34"/>
    <cellStyle name="貨幣 2 7 2" xfId="74"/>
    <cellStyle name="貨幣 2 7 3" xfId="114"/>
    <cellStyle name="貨幣 2 8" xfId="42"/>
    <cellStyle name="貨幣 2 9"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zoomScale="112" zoomScaleNormal="112" workbookViewId="0">
      <selection activeCell="C2" sqref="C2:D2"/>
    </sheetView>
  </sheetViews>
  <sheetFormatPr defaultColWidth="8.875" defaultRowHeight="15.75"/>
  <cols>
    <col min="1" max="1" width="6.875" style="94" customWidth="1"/>
    <col min="2" max="2" width="18.625" style="94" customWidth="1"/>
    <col min="3" max="3" width="10.5" style="94" customWidth="1"/>
    <col min="4" max="4" width="11.25" style="94" customWidth="1"/>
    <col min="5" max="5" width="34.625" style="96" customWidth="1"/>
    <col min="6" max="6" width="22.875" style="96" customWidth="1"/>
    <col min="7" max="7" width="19" style="94" customWidth="1"/>
    <col min="8" max="16384" width="8.875" style="94"/>
  </cols>
  <sheetData>
    <row r="1" spans="1:7" ht="33.6" customHeight="1">
      <c r="A1" s="114" t="s">
        <v>461</v>
      </c>
      <c r="B1" s="114"/>
      <c r="C1" s="114"/>
      <c r="D1" s="114"/>
      <c r="E1" s="114"/>
      <c r="F1" s="114"/>
      <c r="G1" s="114"/>
    </row>
    <row r="2" spans="1:7" ht="25.9" customHeight="1">
      <c r="A2" s="117" t="s">
        <v>316</v>
      </c>
      <c r="B2" s="117" t="s">
        <v>431</v>
      </c>
      <c r="C2" s="119" t="s">
        <v>462</v>
      </c>
      <c r="D2" s="119"/>
      <c r="E2" s="120" t="s">
        <v>410</v>
      </c>
      <c r="F2" s="115" t="s">
        <v>418</v>
      </c>
      <c r="G2" s="119" t="s">
        <v>432</v>
      </c>
    </row>
    <row r="3" spans="1:7" s="95" customFormat="1" ht="17.25" thickBot="1">
      <c r="A3" s="118"/>
      <c r="B3" s="118"/>
      <c r="C3" s="100" t="s">
        <v>318</v>
      </c>
      <c r="D3" s="100" t="s">
        <v>317</v>
      </c>
      <c r="E3" s="121"/>
      <c r="F3" s="116"/>
      <c r="G3" s="122"/>
    </row>
    <row r="4" spans="1:7" ht="132.75" thickTop="1">
      <c r="A4" s="101">
        <v>1</v>
      </c>
      <c r="B4" s="102" t="s">
        <v>433</v>
      </c>
      <c r="C4" s="112">
        <v>35000</v>
      </c>
      <c r="D4" s="112">
        <v>40000</v>
      </c>
      <c r="E4" s="103" t="s">
        <v>434</v>
      </c>
      <c r="F4" s="103" t="s">
        <v>435</v>
      </c>
      <c r="G4" s="104" t="s">
        <v>459</v>
      </c>
    </row>
    <row r="5" spans="1:7" ht="165">
      <c r="A5" s="105">
        <v>2</v>
      </c>
      <c r="B5" s="102" t="s">
        <v>437</v>
      </c>
      <c r="C5" s="113">
        <v>74580</v>
      </c>
      <c r="D5" s="113">
        <v>73072</v>
      </c>
      <c r="E5" s="103" t="s">
        <v>438</v>
      </c>
      <c r="F5" s="108" t="s">
        <v>439</v>
      </c>
      <c r="G5" s="104" t="s">
        <v>459</v>
      </c>
    </row>
    <row r="6" spans="1:7" ht="115.5">
      <c r="A6" s="105">
        <v>3</v>
      </c>
      <c r="B6" s="102" t="s">
        <v>440</v>
      </c>
      <c r="C6" s="113">
        <v>28000</v>
      </c>
      <c r="D6" s="113">
        <v>31400</v>
      </c>
      <c r="E6" s="103" t="s">
        <v>441</v>
      </c>
      <c r="F6" s="103" t="s">
        <v>442</v>
      </c>
      <c r="G6" s="104" t="s">
        <v>436</v>
      </c>
    </row>
    <row r="7" spans="1:7" ht="132">
      <c r="A7" s="105">
        <v>4</v>
      </c>
      <c r="B7" s="102" t="s">
        <v>443</v>
      </c>
      <c r="C7" s="113">
        <v>147398</v>
      </c>
      <c r="D7" s="113">
        <v>160000</v>
      </c>
      <c r="E7" s="103" t="s">
        <v>444</v>
      </c>
      <c r="F7" s="109" t="s">
        <v>445</v>
      </c>
      <c r="G7" s="104" t="s">
        <v>460</v>
      </c>
    </row>
    <row r="8" spans="1:7" ht="132">
      <c r="A8" s="105">
        <v>24</v>
      </c>
      <c r="B8" s="104" t="s">
        <v>446</v>
      </c>
      <c r="C8" s="113">
        <v>19000</v>
      </c>
      <c r="D8" s="113">
        <v>35380</v>
      </c>
      <c r="E8" s="103" t="s">
        <v>411</v>
      </c>
      <c r="F8" s="103" t="s">
        <v>435</v>
      </c>
      <c r="G8" s="104" t="s">
        <v>459</v>
      </c>
    </row>
    <row r="9" spans="1:7" ht="66">
      <c r="A9" s="105">
        <v>33</v>
      </c>
      <c r="B9" s="104" t="s">
        <v>41</v>
      </c>
      <c r="C9" s="113">
        <v>8000</v>
      </c>
      <c r="D9" s="113">
        <v>15000</v>
      </c>
      <c r="E9" s="103" t="s">
        <v>412</v>
      </c>
      <c r="F9" s="108" t="s">
        <v>427</v>
      </c>
      <c r="G9" s="107"/>
    </row>
    <row r="10" spans="1:7" ht="146.44999999999999" customHeight="1">
      <c r="A10" s="105">
        <v>34</v>
      </c>
      <c r="B10" s="104" t="s">
        <v>447</v>
      </c>
      <c r="C10" s="113">
        <v>48500</v>
      </c>
      <c r="D10" s="113">
        <v>55000</v>
      </c>
      <c r="E10" s="103" t="s">
        <v>413</v>
      </c>
      <c r="F10" s="103" t="s">
        <v>448</v>
      </c>
      <c r="G10" s="107" t="s">
        <v>449</v>
      </c>
    </row>
    <row r="11" spans="1:7" ht="82.5">
      <c r="A11" s="105">
        <v>36</v>
      </c>
      <c r="B11" s="104" t="s">
        <v>44</v>
      </c>
      <c r="C11" s="113">
        <v>20000</v>
      </c>
      <c r="D11" s="113">
        <v>100000</v>
      </c>
      <c r="E11" s="103" t="s">
        <v>414</v>
      </c>
      <c r="F11" s="108" t="s">
        <v>428</v>
      </c>
      <c r="G11" s="107"/>
    </row>
    <row r="12" spans="1:7" ht="82.5">
      <c r="A12" s="105">
        <v>37</v>
      </c>
      <c r="B12" s="104" t="s">
        <v>45</v>
      </c>
      <c r="C12" s="113">
        <v>100000</v>
      </c>
      <c r="D12" s="113">
        <v>20000</v>
      </c>
      <c r="E12" s="103" t="s">
        <v>415</v>
      </c>
      <c r="F12" s="103" t="s">
        <v>428</v>
      </c>
      <c r="G12" s="107"/>
    </row>
    <row r="13" spans="1:7" ht="132">
      <c r="A13" s="105">
        <v>43</v>
      </c>
      <c r="B13" s="104" t="s">
        <v>450</v>
      </c>
      <c r="C13" s="113">
        <v>93500</v>
      </c>
      <c r="D13" s="113">
        <v>61120</v>
      </c>
      <c r="E13" s="103" t="s">
        <v>451</v>
      </c>
      <c r="F13" s="108" t="s">
        <v>435</v>
      </c>
      <c r="G13" s="104" t="s">
        <v>459</v>
      </c>
    </row>
    <row r="14" spans="1:7" ht="115.5">
      <c r="A14" s="105">
        <v>46</v>
      </c>
      <c r="B14" s="104" t="s">
        <v>452</v>
      </c>
      <c r="C14" s="113">
        <v>110000</v>
      </c>
      <c r="D14" s="113">
        <v>110000</v>
      </c>
      <c r="E14" s="103" t="s">
        <v>416</v>
      </c>
      <c r="F14" s="103" t="s">
        <v>429</v>
      </c>
      <c r="G14" s="107"/>
    </row>
    <row r="15" spans="1:7" ht="115.5">
      <c r="A15" s="105">
        <v>47</v>
      </c>
      <c r="B15" s="104" t="s">
        <v>55</v>
      </c>
      <c r="C15" s="113">
        <v>72765</v>
      </c>
      <c r="D15" s="113">
        <v>86040</v>
      </c>
      <c r="E15" s="103" t="s">
        <v>417</v>
      </c>
      <c r="F15" s="108" t="s">
        <v>429</v>
      </c>
      <c r="G15" s="107"/>
    </row>
    <row r="16" spans="1:7" ht="99">
      <c r="A16" s="105">
        <v>48</v>
      </c>
      <c r="B16" s="104" t="s">
        <v>453</v>
      </c>
      <c r="C16" s="113">
        <v>22250</v>
      </c>
      <c r="D16" s="113">
        <v>35235</v>
      </c>
      <c r="E16" s="103" t="s">
        <v>426</v>
      </c>
      <c r="F16" s="103" t="s">
        <v>430</v>
      </c>
      <c r="G16" s="107" t="s">
        <v>454</v>
      </c>
    </row>
    <row r="17" spans="1:7" ht="27.6" customHeight="1">
      <c r="A17" s="97" t="s">
        <v>422</v>
      </c>
      <c r="B17" s="97" t="s">
        <v>419</v>
      </c>
      <c r="C17" s="112">
        <v>145100</v>
      </c>
      <c r="D17" s="112">
        <v>0</v>
      </c>
      <c r="E17" s="98" t="s">
        <v>420</v>
      </c>
      <c r="F17" s="110" t="s">
        <v>425</v>
      </c>
      <c r="G17" s="97"/>
    </row>
    <row r="18" spans="1:7" ht="106.9" customHeight="1">
      <c r="A18" s="97" t="s">
        <v>456</v>
      </c>
      <c r="B18" s="111" t="s">
        <v>421</v>
      </c>
      <c r="C18" s="112">
        <v>25000</v>
      </c>
      <c r="D18" s="112">
        <v>80000</v>
      </c>
      <c r="E18" s="99" t="s">
        <v>424</v>
      </c>
      <c r="F18" s="106" t="s">
        <v>455</v>
      </c>
      <c r="G18" s="97"/>
    </row>
    <row r="19" spans="1:7" ht="136.9" customHeight="1">
      <c r="A19" s="97" t="s">
        <v>423</v>
      </c>
      <c r="B19" s="111" t="s">
        <v>457</v>
      </c>
      <c r="C19" s="112">
        <v>46000</v>
      </c>
      <c r="D19" s="112">
        <v>150000</v>
      </c>
      <c r="E19" s="99" t="s">
        <v>458</v>
      </c>
      <c r="F19" s="103" t="s">
        <v>435</v>
      </c>
      <c r="G19" s="104" t="s">
        <v>459</v>
      </c>
    </row>
  </sheetData>
  <mergeCells count="7">
    <mergeCell ref="A1:G1"/>
    <mergeCell ref="F2:F3"/>
    <mergeCell ref="A2:A3"/>
    <mergeCell ref="B2:B3"/>
    <mergeCell ref="C2:D2"/>
    <mergeCell ref="E2:E3"/>
    <mergeCell ref="G2:G3"/>
  </mergeCells>
  <phoneticPr fontId="1" type="noConversion"/>
  <pageMargins left="0.23622047244094491" right="0.23622047244094491" top="0.35433070866141736" bottom="0.35433070866141736" header="0.31496062992125984" footer="0.31496062992125984"/>
  <pageSetup paperSize="9"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workbookViewId="0">
      <selection activeCell="F12" sqref="F12"/>
    </sheetView>
  </sheetViews>
  <sheetFormatPr defaultColWidth="8.875" defaultRowHeight="18.75"/>
  <cols>
    <col min="1" max="1" width="8.875" style="77"/>
    <col min="2" max="2" width="12.5" style="77" customWidth="1"/>
    <col min="3" max="3" width="12.75" style="77" customWidth="1"/>
    <col min="4" max="4" width="11.625" style="77" customWidth="1"/>
    <col min="5" max="5" width="14.875" style="77" customWidth="1"/>
    <col min="6" max="6" width="15" style="77" customWidth="1"/>
    <col min="7" max="7" width="13.75" style="77" customWidth="1"/>
    <col min="8" max="8" width="15.25" style="77" customWidth="1"/>
    <col min="9" max="16384" width="8.875" style="77"/>
  </cols>
  <sheetData>
    <row r="1" spans="1:8">
      <c r="A1" s="76" t="s">
        <v>314</v>
      </c>
    </row>
    <row r="2" spans="1:8">
      <c r="A2" s="78" t="s">
        <v>315</v>
      </c>
      <c r="B2" s="78" t="s">
        <v>316</v>
      </c>
      <c r="C2" s="78" t="s">
        <v>317</v>
      </c>
      <c r="D2" s="78" t="s">
        <v>318</v>
      </c>
      <c r="E2" s="79" t="s">
        <v>319</v>
      </c>
      <c r="F2" s="79" t="s">
        <v>320</v>
      </c>
      <c r="G2" s="78" t="s">
        <v>321</v>
      </c>
      <c r="H2" s="78" t="s">
        <v>322</v>
      </c>
    </row>
    <row r="3" spans="1:8">
      <c r="A3" s="80" t="s">
        <v>323</v>
      </c>
      <c r="B3" s="80" t="s">
        <v>387</v>
      </c>
      <c r="C3" s="80">
        <v>6000</v>
      </c>
      <c r="D3" s="80">
        <v>20500</v>
      </c>
      <c r="E3" s="81">
        <v>0</v>
      </c>
      <c r="F3" s="81">
        <v>0</v>
      </c>
      <c r="G3" s="80">
        <f>C3-E3</f>
        <v>6000</v>
      </c>
      <c r="H3" s="80">
        <f>D3-F3</f>
        <v>20500</v>
      </c>
    </row>
    <row r="4" spans="1:8">
      <c r="A4" s="80" t="s">
        <v>324</v>
      </c>
      <c r="B4" s="80" t="s">
        <v>388</v>
      </c>
      <c r="C4" s="80">
        <v>9000</v>
      </c>
      <c r="D4" s="80">
        <v>3000</v>
      </c>
      <c r="E4" s="81">
        <v>0</v>
      </c>
      <c r="F4" s="81">
        <v>0</v>
      </c>
      <c r="G4" s="80">
        <f t="shared" ref="G4:H6" si="0">C4-E4</f>
        <v>9000</v>
      </c>
      <c r="H4" s="80">
        <f t="shared" si="0"/>
        <v>3000</v>
      </c>
    </row>
    <row r="5" spans="1:8">
      <c r="A5" s="80" t="s">
        <v>325</v>
      </c>
      <c r="B5" s="80" t="s">
        <v>389</v>
      </c>
      <c r="C5" s="80">
        <v>5000</v>
      </c>
      <c r="D5" s="80">
        <v>5000</v>
      </c>
      <c r="E5" s="81">
        <v>0</v>
      </c>
      <c r="F5" s="81">
        <v>0</v>
      </c>
      <c r="G5" s="80">
        <f t="shared" si="0"/>
        <v>5000</v>
      </c>
      <c r="H5" s="80">
        <f t="shared" si="0"/>
        <v>5000</v>
      </c>
    </row>
    <row r="6" spans="1:8">
      <c r="A6" s="82" t="s">
        <v>326</v>
      </c>
      <c r="B6" s="82" t="s">
        <v>390</v>
      </c>
      <c r="C6" s="82">
        <v>5000</v>
      </c>
      <c r="D6" s="82">
        <v>5000</v>
      </c>
      <c r="E6" s="83">
        <v>0</v>
      </c>
      <c r="F6" s="83">
        <v>0</v>
      </c>
      <c r="G6" s="82">
        <f t="shared" si="0"/>
        <v>5000</v>
      </c>
      <c r="H6" s="82">
        <f t="shared" si="0"/>
        <v>5000</v>
      </c>
    </row>
    <row r="7" spans="1:8">
      <c r="A7" s="123" t="s">
        <v>327</v>
      </c>
      <c r="B7" s="124"/>
      <c r="C7" s="84">
        <f>SUM(C3:C6)</f>
        <v>25000</v>
      </c>
      <c r="D7" s="84">
        <f t="shared" ref="D7:H7" si="1">SUM(D3:D6)</f>
        <v>33500</v>
      </c>
      <c r="E7" s="85">
        <f t="shared" si="1"/>
        <v>0</v>
      </c>
      <c r="F7" s="85">
        <f t="shared" si="1"/>
        <v>0</v>
      </c>
      <c r="G7" s="84">
        <f t="shared" si="1"/>
        <v>25000</v>
      </c>
      <c r="H7" s="84">
        <f t="shared" si="1"/>
        <v>33500</v>
      </c>
    </row>
    <row r="8" spans="1:8">
      <c r="E8" s="86">
        <f>E7/C7</f>
        <v>0</v>
      </c>
      <c r="F8" s="86">
        <f>F7/D7</f>
        <v>0</v>
      </c>
    </row>
    <row r="10" spans="1:8">
      <c r="A10" s="87" t="s">
        <v>328</v>
      </c>
    </row>
    <row r="11" spans="1:8">
      <c r="A11" s="78" t="s">
        <v>315</v>
      </c>
      <c r="B11" s="78" t="s">
        <v>329</v>
      </c>
      <c r="C11" s="78" t="s">
        <v>330</v>
      </c>
      <c r="D11" s="78" t="s">
        <v>331</v>
      </c>
      <c r="E11" s="79" t="s">
        <v>332</v>
      </c>
      <c r="F11" s="79" t="s">
        <v>333</v>
      </c>
      <c r="G11" s="78" t="s">
        <v>334</v>
      </c>
      <c r="H11" s="78" t="s">
        <v>335</v>
      </c>
    </row>
    <row r="12" spans="1:8">
      <c r="A12" s="80" t="s">
        <v>323</v>
      </c>
      <c r="B12" s="80" t="s">
        <v>336</v>
      </c>
      <c r="C12" s="80">
        <v>35000</v>
      </c>
      <c r="D12" s="80">
        <v>35000</v>
      </c>
      <c r="E12" s="81">
        <v>0</v>
      </c>
      <c r="F12" s="81">
        <v>0</v>
      </c>
      <c r="G12" s="80">
        <f>C12-E12</f>
        <v>35000</v>
      </c>
      <c r="H12" s="80">
        <f>D12-F12</f>
        <v>35000</v>
      </c>
    </row>
    <row r="13" spans="1:8">
      <c r="A13" s="80" t="s">
        <v>324</v>
      </c>
      <c r="B13" s="80" t="s">
        <v>337</v>
      </c>
      <c r="C13" s="80">
        <v>35000</v>
      </c>
      <c r="D13" s="80">
        <v>25000</v>
      </c>
      <c r="E13" s="81">
        <v>0</v>
      </c>
      <c r="F13" s="81">
        <v>0</v>
      </c>
      <c r="G13" s="80">
        <f t="shared" ref="G13:H19" si="2">C13-E13</f>
        <v>35000</v>
      </c>
      <c r="H13" s="80">
        <f t="shared" si="2"/>
        <v>25000</v>
      </c>
    </row>
    <row r="14" spans="1:8">
      <c r="A14" s="80" t="s">
        <v>325</v>
      </c>
      <c r="B14" s="80" t="s">
        <v>338</v>
      </c>
      <c r="C14" s="80">
        <v>10000</v>
      </c>
      <c r="D14" s="80">
        <v>0</v>
      </c>
      <c r="E14" s="81">
        <v>0</v>
      </c>
      <c r="F14" s="81">
        <v>0</v>
      </c>
      <c r="G14" s="80">
        <f t="shared" si="2"/>
        <v>10000</v>
      </c>
      <c r="H14" s="80">
        <f t="shared" si="2"/>
        <v>0</v>
      </c>
    </row>
    <row r="15" spans="1:8">
      <c r="A15" s="80" t="s">
        <v>326</v>
      </c>
      <c r="B15" s="80" t="s">
        <v>339</v>
      </c>
      <c r="C15" s="80">
        <v>0</v>
      </c>
      <c r="D15" s="80">
        <v>20000</v>
      </c>
      <c r="E15" s="81">
        <v>0</v>
      </c>
      <c r="F15" s="81">
        <v>0</v>
      </c>
      <c r="G15" s="80">
        <f t="shared" si="2"/>
        <v>0</v>
      </c>
      <c r="H15" s="80">
        <f t="shared" si="2"/>
        <v>20000</v>
      </c>
    </row>
    <row r="16" spans="1:8">
      <c r="A16" s="80" t="s">
        <v>340</v>
      </c>
      <c r="B16" s="80" t="s">
        <v>341</v>
      </c>
      <c r="C16" s="80">
        <v>35000</v>
      </c>
      <c r="D16" s="80">
        <v>50000</v>
      </c>
      <c r="E16" s="81">
        <v>0</v>
      </c>
      <c r="F16" s="81">
        <v>0</v>
      </c>
      <c r="G16" s="80">
        <f t="shared" si="2"/>
        <v>35000</v>
      </c>
      <c r="H16" s="80">
        <f t="shared" si="2"/>
        <v>50000</v>
      </c>
    </row>
    <row r="17" spans="1:8">
      <c r="A17" s="80" t="s">
        <v>342</v>
      </c>
      <c r="B17" s="80" t="s">
        <v>391</v>
      </c>
      <c r="C17" s="80">
        <v>11000</v>
      </c>
      <c r="D17" s="80">
        <v>2000</v>
      </c>
      <c r="E17" s="81">
        <v>0</v>
      </c>
      <c r="F17" s="81">
        <v>0</v>
      </c>
      <c r="G17" s="80">
        <f t="shared" si="2"/>
        <v>11000</v>
      </c>
      <c r="H17" s="80">
        <f t="shared" si="2"/>
        <v>2000</v>
      </c>
    </row>
    <row r="18" spans="1:8">
      <c r="A18" s="80" t="s">
        <v>343</v>
      </c>
      <c r="B18" s="80" t="s">
        <v>392</v>
      </c>
      <c r="C18" s="80">
        <v>36000</v>
      </c>
      <c r="D18" s="80">
        <v>12000</v>
      </c>
      <c r="E18" s="81">
        <v>0</v>
      </c>
      <c r="F18" s="81">
        <v>0</v>
      </c>
      <c r="G18" s="80">
        <f t="shared" si="2"/>
        <v>36000</v>
      </c>
      <c r="H18" s="80">
        <f t="shared" si="2"/>
        <v>12000</v>
      </c>
    </row>
    <row r="19" spans="1:8">
      <c r="A19" s="82" t="s">
        <v>344</v>
      </c>
      <c r="B19" s="82" t="s">
        <v>393</v>
      </c>
      <c r="C19" s="82">
        <v>12600</v>
      </c>
      <c r="D19" s="82">
        <v>0</v>
      </c>
      <c r="E19" s="81">
        <v>0</v>
      </c>
      <c r="F19" s="81">
        <v>0</v>
      </c>
      <c r="G19" s="82">
        <f t="shared" si="2"/>
        <v>12600</v>
      </c>
      <c r="H19" s="82">
        <f t="shared" si="2"/>
        <v>0</v>
      </c>
    </row>
    <row r="20" spans="1:8">
      <c r="A20" s="123" t="s">
        <v>345</v>
      </c>
      <c r="B20" s="124"/>
      <c r="C20" s="84">
        <f>SUM(C12:C19)</f>
        <v>174600</v>
      </c>
      <c r="D20" s="84">
        <f t="shared" ref="D20:H20" si="3">SUM(D12:D19)</f>
        <v>144000</v>
      </c>
      <c r="E20" s="85">
        <f t="shared" si="3"/>
        <v>0</v>
      </c>
      <c r="F20" s="85">
        <f>SUM(F12:F19)</f>
        <v>0</v>
      </c>
      <c r="G20" s="84">
        <f t="shared" si="3"/>
        <v>174600</v>
      </c>
      <c r="H20" s="84">
        <f t="shared" si="3"/>
        <v>144000</v>
      </c>
    </row>
    <row r="21" spans="1:8">
      <c r="E21" s="88">
        <f>E20/C20</f>
        <v>0</v>
      </c>
      <c r="F21" s="88">
        <f>F20/D20</f>
        <v>0</v>
      </c>
    </row>
    <row r="23" spans="1:8">
      <c r="A23" s="87" t="s">
        <v>346</v>
      </c>
    </row>
    <row r="24" spans="1:8">
      <c r="A24" s="78" t="s">
        <v>315</v>
      </c>
      <c r="B24" s="78" t="s">
        <v>329</v>
      </c>
      <c r="C24" s="78" t="s">
        <v>330</v>
      </c>
      <c r="D24" s="78" t="s">
        <v>331</v>
      </c>
      <c r="E24" s="79" t="s">
        <v>332</v>
      </c>
      <c r="F24" s="79" t="s">
        <v>333</v>
      </c>
      <c r="G24" s="78" t="s">
        <v>334</v>
      </c>
      <c r="H24" s="78" t="s">
        <v>335</v>
      </c>
    </row>
    <row r="25" spans="1:8">
      <c r="A25" s="80" t="s">
        <v>323</v>
      </c>
      <c r="B25" s="80" t="s">
        <v>347</v>
      </c>
      <c r="C25" s="80">
        <v>30000</v>
      </c>
      <c r="D25" s="80">
        <v>30000</v>
      </c>
      <c r="E25" s="81">
        <v>0</v>
      </c>
      <c r="F25" s="81">
        <v>0</v>
      </c>
      <c r="G25" s="80">
        <f>C25-E25</f>
        <v>30000</v>
      </c>
      <c r="H25" s="80">
        <f>D25-F25</f>
        <v>30000</v>
      </c>
    </row>
    <row r="26" spans="1:8">
      <c r="A26" s="80" t="s">
        <v>324</v>
      </c>
      <c r="B26" s="80" t="s">
        <v>348</v>
      </c>
      <c r="C26" s="80">
        <v>5000</v>
      </c>
      <c r="D26" s="80">
        <v>12500</v>
      </c>
      <c r="E26" s="81">
        <v>0</v>
      </c>
      <c r="F26" s="81">
        <v>0</v>
      </c>
      <c r="G26" s="80">
        <f t="shared" ref="G26:H31" si="4">C26-E26</f>
        <v>5000</v>
      </c>
      <c r="H26" s="80">
        <f t="shared" si="4"/>
        <v>12500</v>
      </c>
    </row>
    <row r="27" spans="1:8">
      <c r="A27" s="80" t="s">
        <v>325</v>
      </c>
      <c r="B27" s="80" t="s">
        <v>349</v>
      </c>
      <c r="C27" s="80">
        <v>20000</v>
      </c>
      <c r="D27" s="80">
        <v>32000</v>
      </c>
      <c r="E27" s="81">
        <v>0</v>
      </c>
      <c r="F27" s="81">
        <v>0</v>
      </c>
      <c r="G27" s="80">
        <f t="shared" si="4"/>
        <v>20000</v>
      </c>
      <c r="H27" s="80">
        <f t="shared" si="4"/>
        <v>32000</v>
      </c>
    </row>
    <row r="28" spans="1:8">
      <c r="A28" s="80" t="s">
        <v>326</v>
      </c>
      <c r="B28" s="80" t="s">
        <v>350</v>
      </c>
      <c r="C28" s="80">
        <v>45000</v>
      </c>
      <c r="D28" s="80">
        <v>45000</v>
      </c>
      <c r="E28" s="81">
        <v>0</v>
      </c>
      <c r="F28" s="81">
        <v>0</v>
      </c>
      <c r="G28" s="80">
        <f t="shared" si="4"/>
        <v>45000</v>
      </c>
      <c r="H28" s="80">
        <f t="shared" si="4"/>
        <v>45000</v>
      </c>
    </row>
    <row r="29" spans="1:8">
      <c r="A29" s="80" t="s">
        <v>340</v>
      </c>
      <c r="B29" s="80" t="s">
        <v>351</v>
      </c>
      <c r="C29" s="80">
        <v>15000</v>
      </c>
      <c r="D29" s="80">
        <v>10000</v>
      </c>
      <c r="E29" s="81">
        <v>0</v>
      </c>
      <c r="F29" s="81">
        <v>0</v>
      </c>
      <c r="G29" s="80">
        <f t="shared" si="4"/>
        <v>15000</v>
      </c>
      <c r="H29" s="80">
        <f t="shared" si="4"/>
        <v>10000</v>
      </c>
    </row>
    <row r="30" spans="1:8">
      <c r="A30" s="80" t="s">
        <v>342</v>
      </c>
      <c r="B30" s="80" t="s">
        <v>394</v>
      </c>
      <c r="C30" s="80">
        <v>38000</v>
      </c>
      <c r="D30" s="80">
        <v>42000</v>
      </c>
      <c r="E30" s="81">
        <v>0</v>
      </c>
      <c r="F30" s="81">
        <v>0</v>
      </c>
      <c r="G30" s="80">
        <f t="shared" si="4"/>
        <v>38000</v>
      </c>
      <c r="H30" s="80">
        <f t="shared" si="4"/>
        <v>42000</v>
      </c>
    </row>
    <row r="31" spans="1:8">
      <c r="A31" s="80" t="s">
        <v>343</v>
      </c>
      <c r="B31" s="82" t="s">
        <v>395</v>
      </c>
      <c r="C31" s="82">
        <v>16500</v>
      </c>
      <c r="D31" s="82">
        <v>27000</v>
      </c>
      <c r="E31" s="81">
        <v>0</v>
      </c>
      <c r="F31" s="81">
        <v>0</v>
      </c>
      <c r="G31" s="82">
        <f t="shared" si="4"/>
        <v>16500</v>
      </c>
      <c r="H31" s="82">
        <f t="shared" si="4"/>
        <v>27000</v>
      </c>
    </row>
    <row r="32" spans="1:8">
      <c r="A32" s="123" t="s">
        <v>352</v>
      </c>
      <c r="B32" s="124"/>
      <c r="C32" s="84">
        <f t="shared" ref="C32:H32" si="5">SUM(C25:C31)</f>
        <v>169500</v>
      </c>
      <c r="D32" s="84">
        <f t="shared" si="5"/>
        <v>198500</v>
      </c>
      <c r="E32" s="85">
        <f t="shared" si="5"/>
        <v>0</v>
      </c>
      <c r="F32" s="85">
        <f t="shared" si="5"/>
        <v>0</v>
      </c>
      <c r="G32" s="84">
        <f t="shared" si="5"/>
        <v>169500</v>
      </c>
      <c r="H32" s="84">
        <f t="shared" si="5"/>
        <v>198500</v>
      </c>
    </row>
    <row r="33" spans="1:8">
      <c r="E33" s="88">
        <f>E32/C32</f>
        <v>0</v>
      </c>
      <c r="F33" s="88">
        <f>F32/D32</f>
        <v>0</v>
      </c>
    </row>
    <row r="35" spans="1:8">
      <c r="A35" s="87" t="s">
        <v>353</v>
      </c>
    </row>
    <row r="36" spans="1:8">
      <c r="A36" s="78" t="s">
        <v>315</v>
      </c>
      <c r="B36" s="78" t="s">
        <v>329</v>
      </c>
      <c r="C36" s="78" t="s">
        <v>330</v>
      </c>
      <c r="D36" s="78" t="s">
        <v>331</v>
      </c>
      <c r="E36" s="79" t="s">
        <v>332</v>
      </c>
      <c r="F36" s="79" t="s">
        <v>333</v>
      </c>
      <c r="G36" s="78" t="s">
        <v>334</v>
      </c>
      <c r="H36" s="78" t="s">
        <v>335</v>
      </c>
    </row>
    <row r="37" spans="1:8">
      <c r="A37" s="80" t="s">
        <v>323</v>
      </c>
      <c r="B37" s="80" t="s">
        <v>354</v>
      </c>
      <c r="C37" s="80">
        <v>5000</v>
      </c>
      <c r="D37" s="80">
        <v>10000</v>
      </c>
      <c r="E37" s="81">
        <v>0</v>
      </c>
      <c r="F37" s="81">
        <v>0</v>
      </c>
      <c r="G37" s="80">
        <f>C37-E37</f>
        <v>5000</v>
      </c>
      <c r="H37" s="80">
        <f>D37-F37</f>
        <v>10000</v>
      </c>
    </row>
    <row r="38" spans="1:8">
      <c r="A38" s="80" t="s">
        <v>324</v>
      </c>
      <c r="B38" s="80" t="s">
        <v>355</v>
      </c>
      <c r="C38" s="80">
        <v>15000</v>
      </c>
      <c r="D38" s="80">
        <v>10000</v>
      </c>
      <c r="E38" s="81">
        <v>0</v>
      </c>
      <c r="F38" s="81">
        <v>0</v>
      </c>
      <c r="G38" s="80">
        <f t="shared" ref="G38:H40" si="6">C38-E38</f>
        <v>15000</v>
      </c>
      <c r="H38" s="80">
        <f t="shared" si="6"/>
        <v>10000</v>
      </c>
    </row>
    <row r="39" spans="1:8">
      <c r="A39" s="80" t="s">
        <v>325</v>
      </c>
      <c r="B39" s="80" t="s">
        <v>356</v>
      </c>
      <c r="C39" s="80">
        <v>15000</v>
      </c>
      <c r="D39" s="80">
        <v>10000</v>
      </c>
      <c r="E39" s="81">
        <v>0</v>
      </c>
      <c r="F39" s="81">
        <v>0</v>
      </c>
      <c r="G39" s="80">
        <f t="shared" si="6"/>
        <v>15000</v>
      </c>
      <c r="H39" s="80">
        <f t="shared" si="6"/>
        <v>10000</v>
      </c>
    </row>
    <row r="40" spans="1:8">
      <c r="A40" s="82" t="s">
        <v>326</v>
      </c>
      <c r="B40" s="82" t="s">
        <v>357</v>
      </c>
      <c r="C40" s="82">
        <v>5000</v>
      </c>
      <c r="D40" s="82">
        <v>10000</v>
      </c>
      <c r="E40" s="81">
        <v>0</v>
      </c>
      <c r="F40" s="81">
        <v>0</v>
      </c>
      <c r="G40" s="82">
        <f t="shared" si="6"/>
        <v>5000</v>
      </c>
      <c r="H40" s="82">
        <f t="shared" si="6"/>
        <v>10000</v>
      </c>
    </row>
    <row r="41" spans="1:8">
      <c r="A41" s="123" t="s">
        <v>352</v>
      </c>
      <c r="B41" s="124"/>
      <c r="C41" s="84">
        <f>SUM(C37:C40)</f>
        <v>40000</v>
      </c>
      <c r="D41" s="84">
        <f t="shared" ref="D41:H41" si="7">SUM(D37:D40)</f>
        <v>40000</v>
      </c>
      <c r="E41" s="85">
        <f t="shared" si="7"/>
        <v>0</v>
      </c>
      <c r="F41" s="85">
        <f t="shared" si="7"/>
        <v>0</v>
      </c>
      <c r="G41" s="84">
        <f t="shared" si="7"/>
        <v>40000</v>
      </c>
      <c r="H41" s="84">
        <f t="shared" si="7"/>
        <v>40000</v>
      </c>
    </row>
    <row r="42" spans="1:8">
      <c r="E42" s="89">
        <f>E41/C41</f>
        <v>0</v>
      </c>
      <c r="F42" s="89">
        <f>F41/D41</f>
        <v>0</v>
      </c>
    </row>
    <row r="44" spans="1:8">
      <c r="A44" s="87" t="s">
        <v>358</v>
      </c>
    </row>
    <row r="45" spans="1:8">
      <c r="A45" s="78" t="s">
        <v>315</v>
      </c>
      <c r="B45" s="78" t="s">
        <v>329</v>
      </c>
      <c r="C45" s="78" t="s">
        <v>330</v>
      </c>
      <c r="D45" s="78" t="s">
        <v>331</v>
      </c>
      <c r="E45" s="78" t="s">
        <v>332</v>
      </c>
      <c r="F45" s="78" t="s">
        <v>333</v>
      </c>
      <c r="G45" s="78" t="s">
        <v>334</v>
      </c>
      <c r="H45" s="78" t="s">
        <v>335</v>
      </c>
    </row>
    <row r="46" spans="1:8">
      <c r="A46" s="80" t="s">
        <v>323</v>
      </c>
      <c r="B46" s="80" t="s">
        <v>359</v>
      </c>
      <c r="C46" s="80">
        <v>48000</v>
      </c>
      <c r="D46" s="80">
        <v>45450</v>
      </c>
      <c r="E46" s="81">
        <v>0</v>
      </c>
      <c r="F46" s="81">
        <v>0</v>
      </c>
      <c r="G46" s="80">
        <f>C46-E46</f>
        <v>48000</v>
      </c>
      <c r="H46" s="80">
        <f>D46-F46</f>
        <v>45450</v>
      </c>
    </row>
    <row r="47" spans="1:8">
      <c r="A47" s="80" t="s">
        <v>324</v>
      </c>
      <c r="B47" s="80" t="s">
        <v>360</v>
      </c>
      <c r="C47" s="80">
        <v>60930</v>
      </c>
      <c r="D47" s="80">
        <v>64580</v>
      </c>
      <c r="E47" s="81">
        <v>0</v>
      </c>
      <c r="F47" s="81">
        <v>0</v>
      </c>
      <c r="G47" s="80">
        <f t="shared" ref="G47:H62" si="8">C47-E47</f>
        <v>60930</v>
      </c>
      <c r="H47" s="80">
        <f t="shared" si="8"/>
        <v>64580</v>
      </c>
    </row>
    <row r="48" spans="1:8">
      <c r="A48" s="80" t="s">
        <v>325</v>
      </c>
      <c r="B48" s="80" t="s">
        <v>361</v>
      </c>
      <c r="C48" s="80">
        <v>31400</v>
      </c>
      <c r="D48" s="80">
        <v>30000</v>
      </c>
      <c r="E48" s="81">
        <v>0</v>
      </c>
      <c r="F48" s="81">
        <v>0</v>
      </c>
      <c r="G48" s="80">
        <f t="shared" si="8"/>
        <v>31400</v>
      </c>
      <c r="H48" s="80">
        <f t="shared" si="8"/>
        <v>30000</v>
      </c>
    </row>
    <row r="49" spans="1:8">
      <c r="A49" s="80" t="s">
        <v>326</v>
      </c>
      <c r="B49" s="80" t="s">
        <v>362</v>
      </c>
      <c r="C49" s="80">
        <v>170000</v>
      </c>
      <c r="D49" s="80">
        <v>170000</v>
      </c>
      <c r="E49" s="81">
        <v>0</v>
      </c>
      <c r="F49" s="81">
        <v>0</v>
      </c>
      <c r="G49" s="80">
        <f t="shared" si="8"/>
        <v>170000</v>
      </c>
      <c r="H49" s="80">
        <f t="shared" si="8"/>
        <v>170000</v>
      </c>
    </row>
    <row r="50" spans="1:8">
      <c r="A50" s="80" t="s">
        <v>340</v>
      </c>
      <c r="B50" s="80" t="s">
        <v>363</v>
      </c>
      <c r="C50" s="80">
        <v>25300</v>
      </c>
      <c r="D50" s="80">
        <v>25300</v>
      </c>
      <c r="E50" s="81">
        <v>0</v>
      </c>
      <c r="F50" s="81">
        <v>0</v>
      </c>
      <c r="G50" s="80">
        <f t="shared" si="8"/>
        <v>25300</v>
      </c>
      <c r="H50" s="80">
        <f t="shared" si="8"/>
        <v>25300</v>
      </c>
    </row>
    <row r="51" spans="1:8">
      <c r="A51" s="80" t="s">
        <v>342</v>
      </c>
      <c r="B51" s="80" t="s">
        <v>364</v>
      </c>
      <c r="C51" s="80">
        <v>0</v>
      </c>
      <c r="D51" s="80">
        <v>11000</v>
      </c>
      <c r="E51" s="81">
        <v>0</v>
      </c>
      <c r="F51" s="81">
        <v>0</v>
      </c>
      <c r="G51" s="80">
        <f t="shared" si="8"/>
        <v>0</v>
      </c>
      <c r="H51" s="80">
        <f t="shared" si="8"/>
        <v>11000</v>
      </c>
    </row>
    <row r="52" spans="1:8">
      <c r="A52" s="80" t="s">
        <v>343</v>
      </c>
      <c r="B52" s="80" t="s">
        <v>396</v>
      </c>
      <c r="C52" s="80">
        <v>19200</v>
      </c>
      <c r="D52" s="80">
        <v>19200</v>
      </c>
      <c r="E52" s="81">
        <v>0</v>
      </c>
      <c r="F52" s="81">
        <v>0</v>
      </c>
      <c r="G52" s="80">
        <f t="shared" si="8"/>
        <v>19200</v>
      </c>
      <c r="H52" s="80">
        <f t="shared" si="8"/>
        <v>19200</v>
      </c>
    </row>
    <row r="53" spans="1:8">
      <c r="A53" s="80" t="s">
        <v>344</v>
      </c>
      <c r="B53" s="80" t="s">
        <v>397</v>
      </c>
      <c r="C53" s="80">
        <v>7500</v>
      </c>
      <c r="D53" s="80">
        <v>7500</v>
      </c>
      <c r="E53" s="81">
        <v>0</v>
      </c>
      <c r="F53" s="81">
        <v>0</v>
      </c>
      <c r="G53" s="80">
        <f t="shared" si="8"/>
        <v>7500</v>
      </c>
      <c r="H53" s="80">
        <f t="shared" si="8"/>
        <v>7500</v>
      </c>
    </row>
    <row r="54" spans="1:8">
      <c r="A54" s="80" t="s">
        <v>365</v>
      </c>
      <c r="B54" s="80" t="s">
        <v>398</v>
      </c>
      <c r="C54" s="80">
        <v>20000</v>
      </c>
      <c r="D54" s="80">
        <v>20000</v>
      </c>
      <c r="E54" s="81">
        <v>0</v>
      </c>
      <c r="F54" s="81">
        <v>0</v>
      </c>
      <c r="G54" s="80">
        <f t="shared" si="8"/>
        <v>20000</v>
      </c>
      <c r="H54" s="80">
        <f t="shared" si="8"/>
        <v>20000</v>
      </c>
    </row>
    <row r="55" spans="1:8">
      <c r="A55" s="80" t="s">
        <v>366</v>
      </c>
      <c r="B55" s="80" t="s">
        <v>399</v>
      </c>
      <c r="C55" s="80">
        <v>42000</v>
      </c>
      <c r="D55" s="80">
        <v>51000</v>
      </c>
      <c r="E55" s="81">
        <v>0</v>
      </c>
      <c r="F55" s="81">
        <v>0</v>
      </c>
      <c r="G55" s="80">
        <f t="shared" si="8"/>
        <v>42000</v>
      </c>
      <c r="H55" s="80">
        <f t="shared" si="8"/>
        <v>51000</v>
      </c>
    </row>
    <row r="56" spans="1:8">
      <c r="A56" s="80" t="s">
        <v>367</v>
      </c>
      <c r="B56" s="80" t="s">
        <v>400</v>
      </c>
      <c r="C56" s="80">
        <v>190000</v>
      </c>
      <c r="D56" s="80">
        <v>190000</v>
      </c>
      <c r="E56" s="81">
        <v>0</v>
      </c>
      <c r="F56" s="81">
        <v>0</v>
      </c>
      <c r="G56" s="80">
        <f t="shared" si="8"/>
        <v>190000</v>
      </c>
      <c r="H56" s="80">
        <f t="shared" si="8"/>
        <v>190000</v>
      </c>
    </row>
    <row r="57" spans="1:8">
      <c r="A57" s="80" t="s">
        <v>368</v>
      </c>
      <c r="B57" s="80" t="s">
        <v>401</v>
      </c>
      <c r="C57" s="80">
        <v>100000</v>
      </c>
      <c r="D57" s="80">
        <v>20000</v>
      </c>
      <c r="E57" s="81">
        <v>0</v>
      </c>
      <c r="F57" s="81">
        <v>0</v>
      </c>
      <c r="G57" s="80">
        <f t="shared" si="8"/>
        <v>100000</v>
      </c>
      <c r="H57" s="80">
        <f t="shared" si="8"/>
        <v>20000</v>
      </c>
    </row>
    <row r="58" spans="1:8">
      <c r="A58" s="80" t="s">
        <v>369</v>
      </c>
      <c r="B58" s="80" t="s">
        <v>402</v>
      </c>
      <c r="C58" s="80">
        <v>30000</v>
      </c>
      <c r="D58" s="80">
        <v>105000</v>
      </c>
      <c r="E58" s="81">
        <v>0</v>
      </c>
      <c r="F58" s="81">
        <v>0</v>
      </c>
      <c r="G58" s="80">
        <f t="shared" si="8"/>
        <v>30000</v>
      </c>
      <c r="H58" s="80">
        <f t="shared" si="8"/>
        <v>105000</v>
      </c>
    </row>
    <row r="59" spans="1:8">
      <c r="A59" s="80" t="s">
        <v>370</v>
      </c>
      <c r="B59" s="80" t="s">
        <v>403</v>
      </c>
      <c r="C59" s="80">
        <v>75700</v>
      </c>
      <c r="D59" s="80">
        <v>55700</v>
      </c>
      <c r="E59" s="81">
        <v>0</v>
      </c>
      <c r="F59" s="81">
        <v>0</v>
      </c>
      <c r="G59" s="80">
        <f t="shared" si="8"/>
        <v>75700</v>
      </c>
      <c r="H59" s="80">
        <f t="shared" si="8"/>
        <v>55700</v>
      </c>
    </row>
    <row r="60" spans="1:8">
      <c r="A60" s="80" t="s">
        <v>371</v>
      </c>
      <c r="B60" s="80" t="s">
        <v>404</v>
      </c>
      <c r="C60" s="80">
        <v>101100</v>
      </c>
      <c r="D60" s="80">
        <v>101800</v>
      </c>
      <c r="E60" s="81">
        <v>0</v>
      </c>
      <c r="F60" s="81">
        <v>0</v>
      </c>
      <c r="G60" s="80">
        <f t="shared" si="8"/>
        <v>101100</v>
      </c>
      <c r="H60" s="80">
        <f t="shared" si="8"/>
        <v>101800</v>
      </c>
    </row>
    <row r="61" spans="1:8">
      <c r="A61" s="80" t="s">
        <v>372</v>
      </c>
      <c r="B61" s="80" t="s">
        <v>405</v>
      </c>
      <c r="C61" s="80">
        <v>86650</v>
      </c>
      <c r="D61" s="80">
        <v>96650</v>
      </c>
      <c r="E61" s="81">
        <v>0</v>
      </c>
      <c r="F61" s="81">
        <v>0</v>
      </c>
      <c r="G61" s="80">
        <f t="shared" si="8"/>
        <v>86650</v>
      </c>
      <c r="H61" s="80">
        <f t="shared" si="8"/>
        <v>96650</v>
      </c>
    </row>
    <row r="62" spans="1:8">
      <c r="A62" s="80" t="s">
        <v>373</v>
      </c>
      <c r="B62" s="80" t="s">
        <v>406</v>
      </c>
      <c r="C62" s="80">
        <v>98000</v>
      </c>
      <c r="D62" s="80">
        <v>108000</v>
      </c>
      <c r="E62" s="81">
        <v>0</v>
      </c>
      <c r="F62" s="81">
        <v>0</v>
      </c>
      <c r="G62" s="80">
        <f t="shared" si="8"/>
        <v>98000</v>
      </c>
      <c r="H62" s="80">
        <f t="shared" si="8"/>
        <v>108000</v>
      </c>
    </row>
    <row r="63" spans="1:8">
      <c r="A63" s="82" t="s">
        <v>374</v>
      </c>
      <c r="B63" s="82" t="s">
        <v>407</v>
      </c>
      <c r="C63" s="82">
        <v>10000</v>
      </c>
      <c r="D63" s="82">
        <v>20000</v>
      </c>
      <c r="E63" s="81">
        <v>0</v>
      </c>
      <c r="F63" s="81">
        <v>0</v>
      </c>
      <c r="G63" s="82">
        <f>C63-E63</f>
        <v>10000</v>
      </c>
      <c r="H63" s="82">
        <f t="shared" ref="H63" si="9">D63-F63</f>
        <v>20000</v>
      </c>
    </row>
    <row r="64" spans="1:8">
      <c r="A64" s="123" t="s">
        <v>352</v>
      </c>
      <c r="B64" s="124"/>
      <c r="C64" s="84">
        <f>SUM(C46:C63)</f>
        <v>1115780</v>
      </c>
      <c r="D64" s="84">
        <f t="shared" ref="D64:H64" si="10">SUM(D46:D63)</f>
        <v>1141180</v>
      </c>
      <c r="E64" s="85">
        <f t="shared" si="10"/>
        <v>0</v>
      </c>
      <c r="F64" s="85">
        <f t="shared" si="10"/>
        <v>0</v>
      </c>
      <c r="G64" s="84">
        <f t="shared" si="10"/>
        <v>1115780</v>
      </c>
      <c r="H64" s="84">
        <f t="shared" si="10"/>
        <v>1141180</v>
      </c>
    </row>
    <row r="65" spans="1:8">
      <c r="A65" s="90"/>
      <c r="B65" s="90"/>
      <c r="C65" s="91"/>
      <c r="D65" s="91"/>
      <c r="E65" s="92">
        <f>E64/C64</f>
        <v>0</v>
      </c>
      <c r="F65" s="92">
        <f>F64/D64</f>
        <v>0</v>
      </c>
      <c r="G65" s="91"/>
      <c r="H65" s="91"/>
    </row>
    <row r="66" spans="1:8">
      <c r="A66" s="90"/>
      <c r="B66" s="90"/>
      <c r="C66" s="91"/>
      <c r="D66" s="91"/>
      <c r="E66" s="92"/>
      <c r="F66" s="91"/>
      <c r="G66" s="91"/>
      <c r="H66" s="91"/>
    </row>
    <row r="67" spans="1:8">
      <c r="A67" s="87" t="s">
        <v>375</v>
      </c>
    </row>
    <row r="68" spans="1:8">
      <c r="A68" s="78" t="s">
        <v>315</v>
      </c>
      <c r="B68" s="78" t="s">
        <v>329</v>
      </c>
      <c r="C68" s="78" t="s">
        <v>330</v>
      </c>
      <c r="D68" s="78" t="s">
        <v>331</v>
      </c>
      <c r="E68" s="79" t="s">
        <v>332</v>
      </c>
      <c r="F68" s="79" t="s">
        <v>333</v>
      </c>
      <c r="G68" s="78" t="s">
        <v>334</v>
      </c>
      <c r="H68" s="78" t="s">
        <v>335</v>
      </c>
    </row>
    <row r="69" spans="1:8">
      <c r="A69" s="80" t="s">
        <v>323</v>
      </c>
      <c r="B69" s="80" t="s">
        <v>376</v>
      </c>
      <c r="C69" s="80">
        <v>30000</v>
      </c>
      <c r="D69" s="80">
        <v>50000</v>
      </c>
      <c r="E69" s="81">
        <v>0</v>
      </c>
      <c r="F69" s="81">
        <v>0</v>
      </c>
      <c r="G69" s="80">
        <f>C69-E69</f>
        <v>30000</v>
      </c>
      <c r="H69" s="80">
        <f>D69-F69</f>
        <v>50000</v>
      </c>
    </row>
    <row r="70" spans="1:8">
      <c r="A70" s="82" t="s">
        <v>324</v>
      </c>
      <c r="B70" s="82" t="s">
        <v>408</v>
      </c>
      <c r="C70" s="82">
        <v>10000</v>
      </c>
      <c r="D70" s="82">
        <v>15000</v>
      </c>
      <c r="E70" s="83">
        <v>0</v>
      </c>
      <c r="F70" s="83">
        <v>0</v>
      </c>
      <c r="G70" s="82">
        <f>C70-E70</f>
        <v>10000</v>
      </c>
      <c r="H70" s="82">
        <f>D70-F70</f>
        <v>15000</v>
      </c>
    </row>
    <row r="71" spans="1:8">
      <c r="A71" s="123" t="s">
        <v>352</v>
      </c>
      <c r="B71" s="124"/>
      <c r="C71" s="84">
        <f>SUM(C69:C70)</f>
        <v>40000</v>
      </c>
      <c r="D71" s="84">
        <f t="shared" ref="D71:H71" si="11">SUM(D69:D70)</f>
        <v>65000</v>
      </c>
      <c r="E71" s="85">
        <f t="shared" si="11"/>
        <v>0</v>
      </c>
      <c r="F71" s="85">
        <f t="shared" si="11"/>
        <v>0</v>
      </c>
      <c r="G71" s="84">
        <f t="shared" si="11"/>
        <v>40000</v>
      </c>
      <c r="H71" s="84">
        <f t="shared" si="11"/>
        <v>65000</v>
      </c>
    </row>
    <row r="72" spans="1:8">
      <c r="A72" s="90"/>
      <c r="B72" s="90"/>
      <c r="C72" s="91"/>
      <c r="D72" s="91"/>
      <c r="E72" s="92">
        <f>E71/C71</f>
        <v>0</v>
      </c>
      <c r="F72" s="92">
        <f>F71/D71</f>
        <v>0</v>
      </c>
      <c r="G72" s="91"/>
      <c r="H72" s="91"/>
    </row>
    <row r="74" spans="1:8">
      <c r="A74" s="87" t="s">
        <v>377</v>
      </c>
    </row>
    <row r="75" spans="1:8">
      <c r="A75" s="78" t="s">
        <v>315</v>
      </c>
      <c r="B75" s="78" t="s">
        <v>329</v>
      </c>
      <c r="C75" s="78" t="s">
        <v>330</v>
      </c>
      <c r="D75" s="78" t="s">
        <v>331</v>
      </c>
      <c r="E75" s="79" t="s">
        <v>332</v>
      </c>
      <c r="F75" s="79" t="s">
        <v>333</v>
      </c>
      <c r="G75" s="78" t="s">
        <v>334</v>
      </c>
      <c r="H75" s="78" t="s">
        <v>335</v>
      </c>
    </row>
    <row r="76" spans="1:8">
      <c r="A76" s="80" t="s">
        <v>323</v>
      </c>
      <c r="B76" s="80" t="s">
        <v>378</v>
      </c>
      <c r="C76" s="80">
        <v>33600</v>
      </c>
      <c r="D76" s="80">
        <v>37800</v>
      </c>
      <c r="E76" s="81">
        <v>0</v>
      </c>
      <c r="F76" s="81">
        <v>0</v>
      </c>
      <c r="G76" s="80">
        <f>C76-E76</f>
        <v>33600</v>
      </c>
      <c r="H76" s="80">
        <f>D76-F76</f>
        <v>37800</v>
      </c>
    </row>
    <row r="77" spans="1:8">
      <c r="A77" s="80" t="s">
        <v>324</v>
      </c>
      <c r="B77" s="80" t="s">
        <v>379</v>
      </c>
      <c r="C77" s="80">
        <v>33000</v>
      </c>
      <c r="D77" s="80">
        <v>13000</v>
      </c>
      <c r="E77" s="81">
        <v>0</v>
      </c>
      <c r="F77" s="81">
        <v>0</v>
      </c>
      <c r="G77" s="80">
        <f t="shared" ref="G77:H85" si="12">C77-E77</f>
        <v>33000</v>
      </c>
      <c r="H77" s="80">
        <f t="shared" si="12"/>
        <v>13000</v>
      </c>
    </row>
    <row r="78" spans="1:8">
      <c r="A78" s="80" t="s">
        <v>325</v>
      </c>
      <c r="B78" s="80" t="s">
        <v>380</v>
      </c>
      <c r="C78" s="80">
        <v>36000</v>
      </c>
      <c r="D78" s="80">
        <v>24000</v>
      </c>
      <c r="E78" s="81">
        <v>0</v>
      </c>
      <c r="F78" s="81">
        <v>0</v>
      </c>
      <c r="G78" s="80">
        <f t="shared" si="12"/>
        <v>36000</v>
      </c>
      <c r="H78" s="80">
        <f t="shared" si="12"/>
        <v>24000</v>
      </c>
    </row>
    <row r="79" spans="1:8">
      <c r="A79" s="80" t="s">
        <v>326</v>
      </c>
      <c r="B79" s="80" t="s">
        <v>381</v>
      </c>
      <c r="C79" s="80">
        <v>32400</v>
      </c>
      <c r="D79" s="80">
        <v>3600</v>
      </c>
      <c r="E79" s="81">
        <v>0</v>
      </c>
      <c r="F79" s="81">
        <v>0</v>
      </c>
      <c r="G79" s="80">
        <f t="shared" si="12"/>
        <v>32400</v>
      </c>
      <c r="H79" s="80">
        <f t="shared" si="12"/>
        <v>3600</v>
      </c>
    </row>
    <row r="80" spans="1:8">
      <c r="A80" s="80" t="s">
        <v>340</v>
      </c>
      <c r="B80" s="80" t="s">
        <v>382</v>
      </c>
      <c r="C80" s="80">
        <v>60000</v>
      </c>
      <c r="D80" s="80">
        <v>28000</v>
      </c>
      <c r="E80" s="81">
        <v>0</v>
      </c>
      <c r="F80" s="81">
        <v>0</v>
      </c>
      <c r="G80" s="80">
        <f t="shared" si="12"/>
        <v>60000</v>
      </c>
      <c r="H80" s="80">
        <f t="shared" si="12"/>
        <v>28000</v>
      </c>
    </row>
    <row r="81" spans="1:16">
      <c r="A81" s="80" t="s">
        <v>342</v>
      </c>
      <c r="B81" s="80" t="s">
        <v>383</v>
      </c>
      <c r="C81" s="80">
        <v>35000</v>
      </c>
      <c r="D81" s="80">
        <v>5000</v>
      </c>
      <c r="E81" s="81">
        <v>0</v>
      </c>
      <c r="F81" s="81">
        <v>0</v>
      </c>
      <c r="G81" s="80">
        <f t="shared" si="12"/>
        <v>35000</v>
      </c>
      <c r="H81" s="80">
        <f t="shared" si="12"/>
        <v>5000</v>
      </c>
    </row>
    <row r="82" spans="1:16">
      <c r="A82" s="80" t="s">
        <v>343</v>
      </c>
      <c r="B82" s="80" t="s">
        <v>384</v>
      </c>
      <c r="C82" s="80">
        <v>32000</v>
      </c>
      <c r="D82" s="80">
        <v>19000</v>
      </c>
      <c r="E82" s="81">
        <v>0</v>
      </c>
      <c r="F82" s="81">
        <v>0</v>
      </c>
      <c r="G82" s="80">
        <f t="shared" si="12"/>
        <v>32000</v>
      </c>
      <c r="H82" s="80">
        <f t="shared" si="12"/>
        <v>19000</v>
      </c>
    </row>
    <row r="83" spans="1:16">
      <c r="A83" s="80" t="s">
        <v>344</v>
      </c>
      <c r="B83" s="80" t="s">
        <v>385</v>
      </c>
      <c r="C83" s="80">
        <v>31500</v>
      </c>
      <c r="D83" s="80">
        <v>32500</v>
      </c>
      <c r="E83" s="81">
        <v>0</v>
      </c>
      <c r="F83" s="81">
        <v>0</v>
      </c>
      <c r="G83" s="80">
        <f t="shared" si="12"/>
        <v>31500</v>
      </c>
      <c r="H83" s="80">
        <f t="shared" si="12"/>
        <v>32500</v>
      </c>
    </row>
    <row r="84" spans="1:16">
      <c r="A84" s="80" t="s">
        <v>365</v>
      </c>
      <c r="B84" s="80" t="s">
        <v>386</v>
      </c>
      <c r="C84" s="80">
        <v>60000</v>
      </c>
      <c r="D84" s="80">
        <v>124800</v>
      </c>
      <c r="E84" s="81">
        <v>0</v>
      </c>
      <c r="F84" s="81">
        <v>0</v>
      </c>
      <c r="G84" s="80">
        <f t="shared" si="12"/>
        <v>60000</v>
      </c>
      <c r="H84" s="80">
        <f t="shared" si="12"/>
        <v>124800</v>
      </c>
    </row>
    <row r="85" spans="1:16">
      <c r="A85" s="82" t="s">
        <v>366</v>
      </c>
      <c r="B85" s="82" t="s">
        <v>409</v>
      </c>
      <c r="C85" s="82">
        <v>15000</v>
      </c>
      <c r="D85" s="82">
        <v>23500</v>
      </c>
      <c r="E85" s="81">
        <v>0</v>
      </c>
      <c r="F85" s="81">
        <v>0</v>
      </c>
      <c r="G85" s="82">
        <f t="shared" si="12"/>
        <v>15000</v>
      </c>
      <c r="H85" s="82">
        <f t="shared" si="12"/>
        <v>23500</v>
      </c>
    </row>
    <row r="86" spans="1:16">
      <c r="A86" s="123" t="s">
        <v>352</v>
      </c>
      <c r="B86" s="124"/>
      <c r="C86" s="84">
        <f>SUM(C76:C85)</f>
        <v>368500</v>
      </c>
      <c r="D86" s="84">
        <f t="shared" ref="D86:H86" si="13">SUM(D76:D85)</f>
        <v>311200</v>
      </c>
      <c r="E86" s="85">
        <f t="shared" si="13"/>
        <v>0</v>
      </c>
      <c r="F86" s="85">
        <f t="shared" si="13"/>
        <v>0</v>
      </c>
      <c r="G86" s="84">
        <f t="shared" si="13"/>
        <v>368500</v>
      </c>
      <c r="H86" s="84">
        <f t="shared" si="13"/>
        <v>311200</v>
      </c>
    </row>
    <row r="87" spans="1:16">
      <c r="E87" s="86">
        <f>E86/C86</f>
        <v>0</v>
      </c>
      <c r="F87" s="86">
        <f>F86/D86</f>
        <v>0</v>
      </c>
    </row>
    <row r="90" spans="1:16">
      <c r="A90" s="93"/>
      <c r="B90" s="93"/>
      <c r="C90" s="93"/>
      <c r="D90" s="93"/>
      <c r="E90" s="93"/>
      <c r="F90" s="93"/>
      <c r="G90" s="93"/>
      <c r="H90" s="93"/>
      <c r="I90" s="93"/>
      <c r="J90" s="93"/>
      <c r="K90" s="93"/>
      <c r="L90" s="93"/>
      <c r="M90" s="93"/>
      <c r="N90" s="93"/>
      <c r="O90" s="93"/>
      <c r="P90" s="93"/>
    </row>
    <row r="91" spans="1:16">
      <c r="A91" s="93"/>
      <c r="B91" s="93"/>
      <c r="C91" s="93">
        <f>C7+C20+C32+C41+C64+C71+C86</f>
        <v>1933380</v>
      </c>
      <c r="D91" s="93">
        <f>D7+D20+D32+D41+D64+D71+D86</f>
        <v>1933380</v>
      </c>
      <c r="E91" s="93"/>
      <c r="F91" s="93"/>
      <c r="G91" s="93"/>
      <c r="H91" s="93"/>
      <c r="I91" s="93"/>
      <c r="J91" s="93"/>
      <c r="K91" s="93"/>
      <c r="L91" s="93"/>
      <c r="M91" s="93"/>
      <c r="N91" s="93"/>
      <c r="O91" s="93"/>
      <c r="P91" s="93"/>
    </row>
    <row r="92" spans="1:16">
      <c r="A92" s="93"/>
      <c r="B92" s="93"/>
      <c r="C92" s="93"/>
      <c r="D92" s="93"/>
      <c r="E92" s="93"/>
      <c r="F92" s="93"/>
      <c r="G92" s="93"/>
      <c r="H92" s="93"/>
      <c r="I92" s="93"/>
      <c r="J92" s="93"/>
      <c r="K92" s="93"/>
      <c r="L92" s="93"/>
      <c r="M92" s="93"/>
      <c r="N92" s="93"/>
      <c r="O92" s="93"/>
      <c r="P92" s="93"/>
    </row>
    <row r="93" spans="1:16">
      <c r="A93" s="93"/>
      <c r="B93" s="93"/>
      <c r="C93" s="93"/>
      <c r="D93" s="93"/>
      <c r="E93" s="93"/>
      <c r="F93" s="93"/>
      <c r="G93" s="93"/>
      <c r="H93" s="93"/>
      <c r="I93" s="93"/>
      <c r="J93" s="93"/>
      <c r="K93" s="93"/>
      <c r="L93" s="93"/>
      <c r="M93" s="93"/>
      <c r="N93" s="93"/>
      <c r="O93" s="93"/>
      <c r="P93" s="93"/>
    </row>
    <row r="94" spans="1:16">
      <c r="A94" s="93"/>
      <c r="B94" s="93"/>
      <c r="C94" s="93"/>
      <c r="D94" s="93"/>
      <c r="E94" s="93"/>
      <c r="F94" s="93"/>
      <c r="G94" s="93"/>
      <c r="H94" s="93"/>
      <c r="I94" s="93"/>
      <c r="J94" s="93"/>
      <c r="K94" s="93"/>
      <c r="L94" s="93"/>
      <c r="M94" s="93"/>
      <c r="N94" s="93"/>
      <c r="O94" s="93"/>
      <c r="P94" s="93"/>
    </row>
    <row r="95" spans="1:16">
      <c r="A95" s="93"/>
      <c r="B95" s="93"/>
      <c r="C95" s="93"/>
      <c r="D95" s="93"/>
      <c r="E95" s="93"/>
      <c r="F95" s="93"/>
      <c r="G95" s="93"/>
      <c r="H95" s="93"/>
      <c r="I95" s="93"/>
      <c r="J95" s="93"/>
      <c r="K95" s="93"/>
      <c r="L95" s="93"/>
      <c r="M95" s="93"/>
      <c r="N95" s="93"/>
      <c r="O95" s="93"/>
      <c r="P95" s="93"/>
    </row>
    <row r="96" spans="1:16">
      <c r="A96" s="93"/>
      <c r="B96" s="93"/>
      <c r="C96" s="93"/>
      <c r="D96" s="93"/>
      <c r="E96" s="93"/>
      <c r="F96" s="93"/>
      <c r="G96" s="93"/>
      <c r="H96" s="93"/>
      <c r="I96" s="93"/>
      <c r="J96" s="93"/>
      <c r="K96" s="93"/>
      <c r="L96" s="93"/>
      <c r="M96" s="93"/>
      <c r="N96" s="93"/>
      <c r="O96" s="93"/>
      <c r="P96" s="93"/>
    </row>
    <row r="97" spans="1:16">
      <c r="A97" s="93"/>
      <c r="B97" s="93"/>
      <c r="C97" s="93"/>
      <c r="D97" s="93"/>
      <c r="E97" s="93"/>
      <c r="F97" s="93"/>
      <c r="G97" s="93"/>
      <c r="H97" s="93"/>
      <c r="I97" s="93"/>
      <c r="J97" s="93"/>
      <c r="K97" s="93"/>
      <c r="L97" s="93"/>
      <c r="M97" s="93"/>
      <c r="N97" s="93"/>
      <c r="O97" s="93"/>
      <c r="P97" s="93"/>
    </row>
    <row r="98" spans="1:16">
      <c r="A98" s="93"/>
      <c r="B98" s="93"/>
      <c r="C98" s="93"/>
      <c r="D98" s="93"/>
      <c r="E98" s="93"/>
      <c r="F98" s="93"/>
      <c r="G98" s="93"/>
      <c r="H98" s="93"/>
      <c r="I98" s="93"/>
      <c r="J98" s="93"/>
      <c r="K98" s="93"/>
      <c r="L98" s="93"/>
      <c r="M98" s="93"/>
      <c r="N98" s="93"/>
      <c r="O98" s="93"/>
      <c r="P98" s="93"/>
    </row>
    <row r="99" spans="1:16">
      <c r="A99" s="93"/>
      <c r="B99" s="93"/>
      <c r="C99" s="93"/>
      <c r="D99" s="93"/>
      <c r="E99" s="93"/>
      <c r="F99" s="93"/>
      <c r="G99" s="93"/>
      <c r="H99" s="93"/>
      <c r="I99" s="93"/>
      <c r="J99" s="93"/>
      <c r="K99" s="93"/>
      <c r="L99" s="93"/>
      <c r="M99" s="93"/>
      <c r="N99" s="93"/>
      <c r="O99" s="93"/>
      <c r="P99" s="93"/>
    </row>
    <row r="100" spans="1:16">
      <c r="A100" s="93"/>
      <c r="B100" s="93"/>
      <c r="C100" s="93"/>
      <c r="D100" s="93"/>
      <c r="E100" s="93"/>
      <c r="F100" s="93"/>
      <c r="G100" s="93"/>
      <c r="H100" s="93"/>
      <c r="I100" s="93"/>
      <c r="J100" s="93"/>
      <c r="K100" s="93"/>
      <c r="L100" s="93"/>
      <c r="M100" s="93"/>
      <c r="N100" s="93"/>
      <c r="O100" s="93"/>
      <c r="P100" s="93"/>
    </row>
    <row r="101" spans="1:16">
      <c r="A101" s="93"/>
      <c r="B101" s="93"/>
      <c r="C101" s="93"/>
      <c r="D101" s="93"/>
      <c r="E101" s="93"/>
      <c r="F101" s="93"/>
      <c r="G101" s="93"/>
      <c r="H101" s="93"/>
      <c r="I101" s="93"/>
      <c r="J101" s="93"/>
      <c r="K101" s="93"/>
      <c r="L101" s="93"/>
      <c r="M101" s="93"/>
      <c r="N101" s="93"/>
      <c r="O101" s="93"/>
      <c r="P101" s="93"/>
    </row>
    <row r="102" spans="1:16">
      <c r="A102" s="93"/>
      <c r="B102" s="93"/>
      <c r="C102" s="93"/>
      <c r="D102" s="93"/>
      <c r="E102" s="93"/>
      <c r="F102" s="93"/>
      <c r="G102" s="93"/>
      <c r="H102" s="93"/>
      <c r="I102" s="93"/>
      <c r="J102" s="93"/>
      <c r="K102" s="93"/>
      <c r="L102" s="93"/>
      <c r="M102" s="93"/>
      <c r="N102" s="93"/>
      <c r="O102" s="93"/>
      <c r="P102" s="93"/>
    </row>
    <row r="103" spans="1:16">
      <c r="A103" s="93"/>
      <c r="B103" s="93"/>
      <c r="C103" s="93"/>
      <c r="D103" s="93"/>
      <c r="E103" s="93"/>
      <c r="F103" s="93"/>
      <c r="G103" s="93"/>
      <c r="H103" s="93"/>
      <c r="I103" s="93"/>
      <c r="J103" s="93"/>
      <c r="K103" s="93"/>
      <c r="L103" s="93"/>
      <c r="M103" s="93"/>
      <c r="N103" s="93"/>
      <c r="O103" s="93"/>
      <c r="P103" s="93"/>
    </row>
    <row r="104" spans="1:16">
      <c r="A104" s="93"/>
      <c r="B104" s="93"/>
      <c r="C104" s="93"/>
      <c r="D104" s="93"/>
      <c r="E104" s="93"/>
      <c r="F104" s="93"/>
      <c r="G104" s="93"/>
      <c r="H104" s="93"/>
      <c r="I104" s="93"/>
      <c r="J104" s="93"/>
      <c r="K104" s="93"/>
      <c r="L104" s="93"/>
      <c r="M104" s="93"/>
      <c r="N104" s="93"/>
      <c r="O104" s="93"/>
      <c r="P104" s="93"/>
    </row>
    <row r="105" spans="1:16">
      <c r="A105" s="93"/>
      <c r="B105" s="93"/>
      <c r="C105" s="93"/>
      <c r="D105" s="93"/>
      <c r="E105" s="93"/>
      <c r="F105" s="93"/>
      <c r="G105" s="93"/>
      <c r="H105" s="93"/>
      <c r="I105" s="93"/>
      <c r="J105" s="93"/>
      <c r="K105" s="93"/>
      <c r="L105" s="93"/>
      <c r="M105" s="93"/>
      <c r="N105" s="93"/>
      <c r="O105" s="93"/>
      <c r="P105" s="93"/>
    </row>
    <row r="106" spans="1:16">
      <c r="A106" s="93"/>
      <c r="B106" s="93"/>
      <c r="C106" s="93"/>
      <c r="D106" s="93"/>
      <c r="E106" s="93"/>
      <c r="F106" s="93"/>
      <c r="G106" s="93"/>
      <c r="H106" s="93"/>
      <c r="I106" s="93"/>
      <c r="J106" s="93"/>
      <c r="K106" s="93"/>
      <c r="L106" s="93"/>
      <c r="M106" s="93"/>
      <c r="N106" s="93"/>
      <c r="O106" s="93"/>
      <c r="P106" s="93"/>
    </row>
    <row r="107" spans="1:16">
      <c r="A107" s="93"/>
      <c r="B107" s="93"/>
      <c r="C107" s="93"/>
      <c r="D107" s="93"/>
      <c r="E107" s="93"/>
      <c r="F107" s="93"/>
      <c r="G107" s="93"/>
      <c r="H107" s="93"/>
      <c r="I107" s="93"/>
      <c r="J107" s="93"/>
      <c r="K107" s="93"/>
      <c r="L107" s="93"/>
      <c r="M107" s="93"/>
      <c r="N107" s="93"/>
      <c r="O107" s="93"/>
      <c r="P107" s="93"/>
    </row>
    <row r="108" spans="1:16">
      <c r="A108" s="91"/>
      <c r="B108" s="91"/>
      <c r="C108" s="91"/>
      <c r="D108" s="91"/>
      <c r="E108" s="91"/>
      <c r="F108" s="91"/>
      <c r="G108" s="91"/>
      <c r="H108" s="91"/>
      <c r="I108" s="91"/>
      <c r="J108" s="91"/>
      <c r="K108" s="91"/>
      <c r="L108" s="91"/>
      <c r="M108" s="91"/>
      <c r="N108" s="91"/>
      <c r="O108" s="91"/>
      <c r="P108" s="91"/>
    </row>
  </sheetData>
  <mergeCells count="7">
    <mergeCell ref="A86:B86"/>
    <mergeCell ref="A7:B7"/>
    <mergeCell ref="A20:B20"/>
    <mergeCell ref="A32:B32"/>
    <mergeCell ref="A41:B41"/>
    <mergeCell ref="A64:B64"/>
    <mergeCell ref="A71:B71"/>
  </mergeCells>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A49" workbookViewId="0">
      <selection sqref="A1:XFD1048576"/>
    </sheetView>
  </sheetViews>
  <sheetFormatPr defaultColWidth="9" defaultRowHeight="13.5"/>
  <cols>
    <col min="1" max="1" width="5.125" style="44" customWidth="1"/>
    <col min="2" max="2" width="12.5" style="1" customWidth="1"/>
    <col min="3" max="4" width="6.5" style="45" customWidth="1"/>
    <col min="5" max="5" width="10" style="46" customWidth="1"/>
    <col min="6" max="6" width="10.25" style="46" customWidth="1"/>
    <col min="7" max="7" width="37.625" style="1" customWidth="1"/>
    <col min="8" max="8" width="18.125" style="1" customWidth="1"/>
    <col min="9" max="9" width="19.625" style="1" customWidth="1"/>
    <col min="10" max="10" width="22.5" style="1" customWidth="1"/>
    <col min="11" max="11" width="19.25" style="42" customWidth="1"/>
    <col min="12" max="12" width="16.375" style="43" customWidth="1"/>
    <col min="13" max="16384" width="9" style="1"/>
  </cols>
  <sheetData>
    <row r="1" spans="1:12" ht="36" customHeight="1" thickTop="1" thickBot="1">
      <c r="A1" s="125" t="s">
        <v>126</v>
      </c>
      <c r="B1" s="126"/>
      <c r="C1" s="126"/>
      <c r="D1" s="126"/>
      <c r="E1" s="126"/>
      <c r="F1" s="126"/>
      <c r="G1" s="126"/>
      <c r="H1" s="126"/>
      <c r="I1" s="126"/>
      <c r="J1" s="126"/>
      <c r="K1" s="127" t="s">
        <v>127</v>
      </c>
      <c r="L1" s="129" t="s">
        <v>128</v>
      </c>
    </row>
    <row r="2" spans="1:12" s="6" customFormat="1" ht="28.5" thickTop="1" thickBot="1">
      <c r="A2" s="2" t="s">
        <v>118</v>
      </c>
      <c r="B2" s="3" t="s">
        <v>1</v>
      </c>
      <c r="C2" s="3" t="s">
        <v>129</v>
      </c>
      <c r="D2" s="3" t="s">
        <v>130</v>
      </c>
      <c r="E2" s="4" t="s">
        <v>131</v>
      </c>
      <c r="F2" s="4" t="s">
        <v>132</v>
      </c>
      <c r="G2" s="4" t="s">
        <v>119</v>
      </c>
      <c r="H2" s="4" t="s">
        <v>2</v>
      </c>
      <c r="I2" s="4" t="s">
        <v>3</v>
      </c>
      <c r="J2" s="5" t="s">
        <v>133</v>
      </c>
      <c r="K2" s="128"/>
      <c r="L2" s="130"/>
    </row>
    <row r="3" spans="1:12" s="8" customFormat="1" ht="409.6" thickTop="1">
      <c r="A3" s="47">
        <v>1</v>
      </c>
      <c r="B3" s="48" t="s">
        <v>4</v>
      </c>
      <c r="C3" s="49">
        <v>0</v>
      </c>
      <c r="D3" s="49">
        <v>0</v>
      </c>
      <c r="E3" s="49">
        <v>45670</v>
      </c>
      <c r="F3" s="49">
        <v>48000</v>
      </c>
      <c r="G3" s="50" t="s">
        <v>134</v>
      </c>
      <c r="H3" s="50" t="s">
        <v>135</v>
      </c>
      <c r="I3" s="51" t="s">
        <v>136</v>
      </c>
      <c r="J3" s="52" t="s">
        <v>137</v>
      </c>
      <c r="K3" s="53" t="s">
        <v>5</v>
      </c>
      <c r="L3" s="54" t="s">
        <v>138</v>
      </c>
    </row>
    <row r="4" spans="1:12" s="8" customFormat="1" ht="409.15" customHeight="1">
      <c r="A4" s="55">
        <v>2</v>
      </c>
      <c r="B4" s="56" t="s">
        <v>6</v>
      </c>
      <c r="C4" s="57">
        <v>0</v>
      </c>
      <c r="D4" s="57">
        <v>0</v>
      </c>
      <c r="E4" s="57">
        <v>74580</v>
      </c>
      <c r="F4" s="57">
        <v>71250</v>
      </c>
      <c r="G4" s="56" t="s">
        <v>120</v>
      </c>
      <c r="H4" s="56" t="s">
        <v>121</v>
      </c>
      <c r="I4" s="56" t="s">
        <v>122</v>
      </c>
      <c r="J4" s="58" t="s">
        <v>123</v>
      </c>
      <c r="K4" s="53" t="s">
        <v>5</v>
      </c>
      <c r="L4" s="54" t="s">
        <v>124</v>
      </c>
    </row>
    <row r="5" spans="1:12" s="8" customFormat="1" ht="402" customHeight="1">
      <c r="A5" s="55">
        <v>3</v>
      </c>
      <c r="B5" s="56" t="s">
        <v>7</v>
      </c>
      <c r="C5" s="57">
        <v>0</v>
      </c>
      <c r="D5" s="57">
        <v>0</v>
      </c>
      <c r="E5" s="57">
        <v>30000</v>
      </c>
      <c r="F5" s="57">
        <v>31400</v>
      </c>
      <c r="G5" s="56" t="s">
        <v>125</v>
      </c>
      <c r="H5" s="56" t="s">
        <v>139</v>
      </c>
      <c r="I5" s="56" t="s">
        <v>140</v>
      </c>
      <c r="J5" s="58" t="s">
        <v>141</v>
      </c>
      <c r="K5" s="53" t="s">
        <v>5</v>
      </c>
      <c r="L5" s="59" t="s">
        <v>142</v>
      </c>
    </row>
    <row r="6" spans="1:12" s="8" customFormat="1" ht="409.5">
      <c r="A6" s="9">
        <v>4</v>
      </c>
      <c r="B6" s="10" t="s">
        <v>8</v>
      </c>
      <c r="C6" s="11">
        <v>0</v>
      </c>
      <c r="D6" s="11">
        <v>0</v>
      </c>
      <c r="E6" s="11">
        <v>180000</v>
      </c>
      <c r="F6" s="11">
        <v>180000</v>
      </c>
      <c r="G6" s="10" t="s">
        <v>143</v>
      </c>
      <c r="H6" s="10" t="s">
        <v>144</v>
      </c>
      <c r="I6" s="10" t="s">
        <v>145</v>
      </c>
      <c r="J6" s="12" t="s">
        <v>146</v>
      </c>
      <c r="K6" s="7" t="s">
        <v>5</v>
      </c>
      <c r="L6" s="13"/>
    </row>
    <row r="7" spans="1:12" s="8" customFormat="1" ht="243">
      <c r="A7" s="55">
        <v>5</v>
      </c>
      <c r="B7" s="56" t="s">
        <v>9</v>
      </c>
      <c r="C7" s="57">
        <v>0</v>
      </c>
      <c r="D7" s="57">
        <v>0</v>
      </c>
      <c r="E7" s="57">
        <v>30000</v>
      </c>
      <c r="F7" s="57">
        <v>30000</v>
      </c>
      <c r="G7" s="60" t="s">
        <v>147</v>
      </c>
      <c r="H7" s="56" t="s">
        <v>148</v>
      </c>
      <c r="I7" s="56" t="s">
        <v>149</v>
      </c>
      <c r="J7" s="61" t="s">
        <v>150</v>
      </c>
      <c r="K7" s="53" t="s">
        <v>10</v>
      </c>
      <c r="L7" s="59" t="s">
        <v>151</v>
      </c>
    </row>
    <row r="8" spans="1:12" ht="81.75">
      <c r="A8" s="55">
        <v>6</v>
      </c>
      <c r="B8" s="56" t="s">
        <v>11</v>
      </c>
      <c r="C8" s="57">
        <v>0</v>
      </c>
      <c r="D8" s="57">
        <v>0</v>
      </c>
      <c r="E8" s="57">
        <v>35000</v>
      </c>
      <c r="F8" s="57">
        <v>35000</v>
      </c>
      <c r="G8" s="62" t="s">
        <v>152</v>
      </c>
      <c r="H8" s="63" t="s">
        <v>153</v>
      </c>
      <c r="I8" s="63" t="s">
        <v>154</v>
      </c>
      <c r="J8" s="64" t="s">
        <v>155</v>
      </c>
      <c r="K8" s="53" t="s">
        <v>0</v>
      </c>
      <c r="L8" s="59" t="s">
        <v>156</v>
      </c>
    </row>
    <row r="9" spans="1:12" ht="175.5">
      <c r="A9" s="55">
        <v>7</v>
      </c>
      <c r="B9" s="56" t="s">
        <v>12</v>
      </c>
      <c r="C9" s="57">
        <v>0</v>
      </c>
      <c r="D9" s="57">
        <v>0</v>
      </c>
      <c r="E9" s="57">
        <v>25000</v>
      </c>
      <c r="F9" s="57">
        <v>35000</v>
      </c>
      <c r="G9" s="63" t="s">
        <v>157</v>
      </c>
      <c r="H9" s="63" t="s">
        <v>158</v>
      </c>
      <c r="I9" s="63" t="s">
        <v>159</v>
      </c>
      <c r="J9" s="65" t="s">
        <v>160</v>
      </c>
      <c r="K9" s="53" t="s">
        <v>0</v>
      </c>
      <c r="L9" s="59" t="s">
        <v>161</v>
      </c>
    </row>
    <row r="10" spans="1:12" ht="94.5">
      <c r="A10" s="55">
        <v>8</v>
      </c>
      <c r="B10" s="56" t="s">
        <v>13</v>
      </c>
      <c r="C10" s="57">
        <v>0</v>
      </c>
      <c r="D10" s="57">
        <v>0</v>
      </c>
      <c r="E10" s="57">
        <v>0</v>
      </c>
      <c r="F10" s="57">
        <v>10000</v>
      </c>
      <c r="G10" s="63" t="s">
        <v>162</v>
      </c>
      <c r="H10" s="63" t="s">
        <v>163</v>
      </c>
      <c r="I10" s="63" t="s">
        <v>164</v>
      </c>
      <c r="J10" s="65" t="s">
        <v>165</v>
      </c>
      <c r="K10" s="53" t="s">
        <v>0</v>
      </c>
      <c r="L10" s="59" t="s">
        <v>166</v>
      </c>
    </row>
    <row r="11" spans="1:12" ht="94.5">
      <c r="A11" s="55">
        <v>9</v>
      </c>
      <c r="B11" s="56" t="s">
        <v>14</v>
      </c>
      <c r="C11" s="57">
        <v>0</v>
      </c>
      <c r="D11" s="57">
        <v>0</v>
      </c>
      <c r="E11" s="57">
        <v>20000</v>
      </c>
      <c r="F11" s="57">
        <v>0</v>
      </c>
      <c r="G11" s="63" t="s">
        <v>167</v>
      </c>
      <c r="H11" s="63" t="s">
        <v>168</v>
      </c>
      <c r="I11" s="63" t="s">
        <v>169</v>
      </c>
      <c r="J11" s="65" t="s">
        <v>170</v>
      </c>
      <c r="K11" s="53" t="s">
        <v>0</v>
      </c>
      <c r="L11" s="59" t="s">
        <v>166</v>
      </c>
    </row>
    <row r="12" spans="1:12" ht="199.5" customHeight="1">
      <c r="A12" s="55">
        <v>10</v>
      </c>
      <c r="B12" s="56" t="s">
        <v>15</v>
      </c>
      <c r="C12" s="57">
        <v>0</v>
      </c>
      <c r="D12" s="57">
        <v>0</v>
      </c>
      <c r="E12" s="57">
        <v>50000</v>
      </c>
      <c r="F12" s="57">
        <v>35000</v>
      </c>
      <c r="G12" s="63" t="s">
        <v>171</v>
      </c>
      <c r="H12" s="63" t="s">
        <v>172</v>
      </c>
      <c r="I12" s="66" t="s">
        <v>173</v>
      </c>
      <c r="J12" s="67" t="s">
        <v>174</v>
      </c>
      <c r="K12" s="53" t="s">
        <v>0</v>
      </c>
      <c r="L12" s="59" t="s">
        <v>166</v>
      </c>
    </row>
    <row r="13" spans="1:12" ht="193.5" customHeight="1">
      <c r="A13" s="9">
        <v>11</v>
      </c>
      <c r="B13" s="10" t="s">
        <v>16</v>
      </c>
      <c r="C13" s="11">
        <v>0</v>
      </c>
      <c r="D13" s="11">
        <v>0</v>
      </c>
      <c r="E13" s="11">
        <v>10000</v>
      </c>
      <c r="F13" s="11">
        <v>5000</v>
      </c>
      <c r="G13" s="10" t="s">
        <v>175</v>
      </c>
      <c r="H13" s="10" t="s">
        <v>176</v>
      </c>
      <c r="I13" s="10" t="s">
        <v>177</v>
      </c>
      <c r="J13" s="12" t="s">
        <v>178</v>
      </c>
      <c r="K13" s="18" t="s">
        <v>17</v>
      </c>
      <c r="L13" s="19"/>
    </row>
    <row r="14" spans="1:12" ht="286.7" customHeight="1">
      <c r="A14" s="9">
        <v>12</v>
      </c>
      <c r="B14" s="10" t="s">
        <v>18</v>
      </c>
      <c r="C14" s="11">
        <v>0</v>
      </c>
      <c r="D14" s="11">
        <v>0</v>
      </c>
      <c r="E14" s="11">
        <v>10000</v>
      </c>
      <c r="F14" s="11">
        <v>15000</v>
      </c>
      <c r="G14" s="10" t="s">
        <v>179</v>
      </c>
      <c r="H14" s="10" t="s">
        <v>180</v>
      </c>
      <c r="I14" s="10" t="s">
        <v>181</v>
      </c>
      <c r="J14" s="12" t="s">
        <v>182</v>
      </c>
      <c r="K14" s="18" t="s">
        <v>17</v>
      </c>
      <c r="L14" s="19"/>
    </row>
    <row r="15" spans="1:12" ht="409.5">
      <c r="A15" s="9">
        <v>13</v>
      </c>
      <c r="B15" s="10" t="s">
        <v>19</v>
      </c>
      <c r="C15" s="11">
        <v>0</v>
      </c>
      <c r="D15" s="11">
        <v>0</v>
      </c>
      <c r="E15" s="11">
        <v>10000</v>
      </c>
      <c r="F15" s="11">
        <v>15000</v>
      </c>
      <c r="G15" s="10" t="s">
        <v>183</v>
      </c>
      <c r="H15" s="10" t="s">
        <v>184</v>
      </c>
      <c r="I15" s="10" t="s">
        <v>185</v>
      </c>
      <c r="J15" s="12" t="s">
        <v>186</v>
      </c>
      <c r="K15" s="18" t="s">
        <v>17</v>
      </c>
      <c r="L15" s="19"/>
    </row>
    <row r="16" spans="1:12" ht="116.25" customHeight="1">
      <c r="A16" s="9">
        <v>14</v>
      </c>
      <c r="B16" s="10" t="s">
        <v>20</v>
      </c>
      <c r="C16" s="11">
        <v>0</v>
      </c>
      <c r="D16" s="11">
        <v>0</v>
      </c>
      <c r="E16" s="11">
        <v>10000</v>
      </c>
      <c r="F16" s="11">
        <v>5000</v>
      </c>
      <c r="G16" s="10" t="s">
        <v>187</v>
      </c>
      <c r="H16" s="10" t="s">
        <v>188</v>
      </c>
      <c r="I16" s="21" t="s">
        <v>62</v>
      </c>
      <c r="J16" s="12" t="s">
        <v>189</v>
      </c>
      <c r="K16" s="18" t="s">
        <v>17</v>
      </c>
      <c r="L16" s="19"/>
    </row>
    <row r="17" spans="1:12" ht="94.5">
      <c r="A17" s="55">
        <v>15</v>
      </c>
      <c r="B17" s="56" t="s">
        <v>21</v>
      </c>
      <c r="C17" s="57">
        <v>0</v>
      </c>
      <c r="D17" s="57">
        <v>0</v>
      </c>
      <c r="E17" s="57">
        <v>33000</v>
      </c>
      <c r="F17" s="57">
        <v>32400</v>
      </c>
      <c r="G17" s="56" t="s">
        <v>190</v>
      </c>
      <c r="H17" s="56" t="s">
        <v>191</v>
      </c>
      <c r="I17" s="56" t="s">
        <v>192</v>
      </c>
      <c r="J17" s="58" t="s">
        <v>193</v>
      </c>
      <c r="K17" s="53" t="s">
        <v>22</v>
      </c>
      <c r="L17" s="59" t="s">
        <v>194</v>
      </c>
    </row>
    <row r="18" spans="1:12" ht="409.5">
      <c r="A18" s="55">
        <v>16</v>
      </c>
      <c r="B18" s="56" t="s">
        <v>23</v>
      </c>
      <c r="C18" s="57">
        <v>0</v>
      </c>
      <c r="D18" s="57">
        <v>0</v>
      </c>
      <c r="E18" s="57">
        <v>9000</v>
      </c>
      <c r="F18" s="57">
        <v>23000</v>
      </c>
      <c r="G18" s="56" t="s">
        <v>195</v>
      </c>
      <c r="H18" s="56" t="s">
        <v>63</v>
      </c>
      <c r="I18" s="56" t="s">
        <v>196</v>
      </c>
      <c r="J18" s="68" t="s">
        <v>197</v>
      </c>
      <c r="K18" s="53" t="s">
        <v>22</v>
      </c>
      <c r="L18" s="59" t="s">
        <v>198</v>
      </c>
    </row>
    <row r="19" spans="1:12" ht="86.25" customHeight="1">
      <c r="A19" s="9">
        <v>17</v>
      </c>
      <c r="B19" s="10" t="s">
        <v>24</v>
      </c>
      <c r="C19" s="11">
        <v>0</v>
      </c>
      <c r="D19" s="11">
        <v>0</v>
      </c>
      <c r="E19" s="11">
        <v>24000</v>
      </c>
      <c r="F19" s="11">
        <v>36000</v>
      </c>
      <c r="G19" s="10" t="s">
        <v>64</v>
      </c>
      <c r="H19" s="10" t="s">
        <v>65</v>
      </c>
      <c r="I19" s="10" t="s">
        <v>199</v>
      </c>
      <c r="J19" s="12" t="s">
        <v>200</v>
      </c>
      <c r="K19" s="18" t="s">
        <v>22</v>
      </c>
      <c r="L19" s="19"/>
    </row>
    <row r="20" spans="1:12" ht="119.25" customHeight="1">
      <c r="A20" s="55">
        <v>18</v>
      </c>
      <c r="B20" s="56" t="s">
        <v>25</v>
      </c>
      <c r="C20" s="57">
        <v>0</v>
      </c>
      <c r="D20" s="57">
        <v>0</v>
      </c>
      <c r="E20" s="57">
        <v>5400</v>
      </c>
      <c r="F20" s="57">
        <v>11400</v>
      </c>
      <c r="G20" s="56" t="s">
        <v>201</v>
      </c>
      <c r="H20" s="56" t="s">
        <v>66</v>
      </c>
      <c r="I20" s="56" t="s">
        <v>67</v>
      </c>
      <c r="J20" s="68" t="s">
        <v>68</v>
      </c>
      <c r="K20" s="53" t="s">
        <v>22</v>
      </c>
      <c r="L20" s="59" t="s">
        <v>202</v>
      </c>
    </row>
    <row r="21" spans="1:12" ht="291" customHeight="1">
      <c r="A21" s="55">
        <v>19</v>
      </c>
      <c r="B21" s="56" t="s">
        <v>26</v>
      </c>
      <c r="C21" s="57">
        <v>0</v>
      </c>
      <c r="D21" s="57">
        <v>0</v>
      </c>
      <c r="E21" s="57">
        <v>29000</v>
      </c>
      <c r="F21" s="57">
        <v>56000</v>
      </c>
      <c r="G21" s="56" t="s">
        <v>203</v>
      </c>
      <c r="H21" s="56" t="s">
        <v>69</v>
      </c>
      <c r="I21" s="56" t="s">
        <v>204</v>
      </c>
      <c r="J21" s="68" t="s">
        <v>70</v>
      </c>
      <c r="K21" s="53" t="s">
        <v>22</v>
      </c>
      <c r="L21" s="59" t="s">
        <v>71</v>
      </c>
    </row>
    <row r="22" spans="1:12" ht="120" customHeight="1">
      <c r="A22" s="55">
        <v>20</v>
      </c>
      <c r="B22" s="56" t="s">
        <v>27</v>
      </c>
      <c r="C22" s="57">
        <v>0</v>
      </c>
      <c r="D22" s="57">
        <v>0</v>
      </c>
      <c r="E22" s="57">
        <v>5000</v>
      </c>
      <c r="F22" s="57">
        <v>35000</v>
      </c>
      <c r="G22" s="56" t="s">
        <v>72</v>
      </c>
      <c r="H22" s="56" t="s">
        <v>205</v>
      </c>
      <c r="I22" s="60" t="s">
        <v>206</v>
      </c>
      <c r="J22" s="68" t="s">
        <v>73</v>
      </c>
      <c r="K22" s="53" t="s">
        <v>22</v>
      </c>
      <c r="L22" s="59" t="s">
        <v>207</v>
      </c>
    </row>
    <row r="23" spans="1:12" ht="409.5">
      <c r="A23" s="9">
        <v>21</v>
      </c>
      <c r="B23" s="10" t="s">
        <v>28</v>
      </c>
      <c r="C23" s="11">
        <v>0</v>
      </c>
      <c r="D23" s="11">
        <v>0</v>
      </c>
      <c r="E23" s="11">
        <v>13000</v>
      </c>
      <c r="F23" s="11">
        <v>26000</v>
      </c>
      <c r="G23" s="10" t="s">
        <v>74</v>
      </c>
      <c r="H23" s="10" t="s">
        <v>75</v>
      </c>
      <c r="I23" s="10" t="s">
        <v>208</v>
      </c>
      <c r="J23" s="12" t="s">
        <v>209</v>
      </c>
      <c r="K23" s="18" t="s">
        <v>22</v>
      </c>
      <c r="L23" s="19"/>
    </row>
    <row r="24" spans="1:12" ht="408.95" customHeight="1">
      <c r="A24" s="55">
        <v>22</v>
      </c>
      <c r="B24" s="56" t="s">
        <v>29</v>
      </c>
      <c r="C24" s="57">
        <v>0</v>
      </c>
      <c r="D24" s="57">
        <v>0</v>
      </c>
      <c r="E24" s="57">
        <v>31500</v>
      </c>
      <c r="F24" s="57">
        <v>22500</v>
      </c>
      <c r="G24" s="56" t="s">
        <v>76</v>
      </c>
      <c r="H24" s="56" t="s">
        <v>210</v>
      </c>
      <c r="I24" s="56" t="s">
        <v>77</v>
      </c>
      <c r="J24" s="68" t="s">
        <v>211</v>
      </c>
      <c r="K24" s="53" t="s">
        <v>22</v>
      </c>
      <c r="L24" s="59" t="s">
        <v>212</v>
      </c>
    </row>
    <row r="25" spans="1:12" ht="234" customHeight="1">
      <c r="A25" s="55">
        <v>23</v>
      </c>
      <c r="B25" s="56" t="s">
        <v>30</v>
      </c>
      <c r="C25" s="57">
        <v>0</v>
      </c>
      <c r="D25" s="57">
        <v>0</v>
      </c>
      <c r="E25" s="57">
        <v>104400</v>
      </c>
      <c r="F25" s="57">
        <v>62400</v>
      </c>
      <c r="G25" s="56" t="s">
        <v>213</v>
      </c>
      <c r="H25" s="56" t="s">
        <v>214</v>
      </c>
      <c r="I25" s="56" t="s">
        <v>215</v>
      </c>
      <c r="J25" s="68" t="s">
        <v>216</v>
      </c>
      <c r="K25" s="53" t="s">
        <v>22</v>
      </c>
      <c r="L25" s="59" t="s">
        <v>78</v>
      </c>
    </row>
    <row r="26" spans="1:12" ht="256.5">
      <c r="A26" s="9">
        <v>24</v>
      </c>
      <c r="B26" s="10" t="s">
        <v>31</v>
      </c>
      <c r="C26" s="11">
        <v>0</v>
      </c>
      <c r="D26" s="11">
        <v>0</v>
      </c>
      <c r="E26" s="11">
        <v>25300</v>
      </c>
      <c r="F26" s="11">
        <v>25300</v>
      </c>
      <c r="G26" s="10" t="s">
        <v>217</v>
      </c>
      <c r="H26" s="10" t="s">
        <v>218</v>
      </c>
      <c r="I26" s="10" t="s">
        <v>219</v>
      </c>
      <c r="J26" s="22" t="s">
        <v>79</v>
      </c>
      <c r="K26" s="18" t="s">
        <v>5</v>
      </c>
      <c r="L26" s="19"/>
    </row>
    <row r="27" spans="1:12" ht="285.60000000000002" customHeight="1">
      <c r="A27" s="55">
        <v>25</v>
      </c>
      <c r="B27" s="56" t="s">
        <v>220</v>
      </c>
      <c r="C27" s="57">
        <v>0</v>
      </c>
      <c r="D27" s="57">
        <v>0</v>
      </c>
      <c r="E27" s="57">
        <v>11000</v>
      </c>
      <c r="F27" s="57">
        <v>0</v>
      </c>
      <c r="G27" s="56" t="s">
        <v>80</v>
      </c>
      <c r="H27" s="56" t="s">
        <v>221</v>
      </c>
      <c r="I27" s="56" t="s">
        <v>81</v>
      </c>
      <c r="J27" s="58" t="s">
        <v>222</v>
      </c>
      <c r="K27" s="53" t="s">
        <v>5</v>
      </c>
      <c r="L27" s="59" t="s">
        <v>82</v>
      </c>
    </row>
    <row r="28" spans="1:12" ht="230.25" customHeight="1">
      <c r="A28" s="55">
        <v>26</v>
      </c>
      <c r="B28" s="56" t="s">
        <v>32</v>
      </c>
      <c r="C28" s="57">
        <v>0</v>
      </c>
      <c r="D28" s="57">
        <v>0</v>
      </c>
      <c r="E28" s="57">
        <v>50000</v>
      </c>
      <c r="F28" s="57">
        <v>30000</v>
      </c>
      <c r="G28" s="63" t="s">
        <v>223</v>
      </c>
      <c r="H28" s="56" t="s">
        <v>83</v>
      </c>
      <c r="I28" s="56" t="s">
        <v>84</v>
      </c>
      <c r="J28" s="69" t="s">
        <v>224</v>
      </c>
      <c r="K28" s="53" t="s">
        <v>33</v>
      </c>
      <c r="L28" s="59" t="s">
        <v>85</v>
      </c>
    </row>
    <row r="29" spans="1:12" ht="213" customHeight="1">
      <c r="A29" s="55">
        <v>27</v>
      </c>
      <c r="B29" s="56" t="s">
        <v>34</v>
      </c>
      <c r="C29" s="70">
        <v>0</v>
      </c>
      <c r="D29" s="70">
        <v>0</v>
      </c>
      <c r="E29" s="57">
        <v>5000</v>
      </c>
      <c r="F29" s="57">
        <v>5000</v>
      </c>
      <c r="G29" s="71" t="s">
        <v>225</v>
      </c>
      <c r="H29" s="56" t="s">
        <v>226</v>
      </c>
      <c r="I29" s="56" t="s">
        <v>86</v>
      </c>
      <c r="J29" s="61" t="s">
        <v>227</v>
      </c>
      <c r="K29" s="53" t="s">
        <v>10</v>
      </c>
      <c r="L29" s="59" t="s">
        <v>228</v>
      </c>
    </row>
    <row r="30" spans="1:12" ht="267" customHeight="1">
      <c r="A30" s="55">
        <v>28</v>
      </c>
      <c r="B30" s="56" t="s">
        <v>35</v>
      </c>
      <c r="C30" s="70">
        <v>0</v>
      </c>
      <c r="D30" s="70">
        <v>0</v>
      </c>
      <c r="E30" s="57">
        <v>29000</v>
      </c>
      <c r="F30" s="57">
        <v>20000</v>
      </c>
      <c r="G30" s="72" t="s">
        <v>87</v>
      </c>
      <c r="H30" s="56" t="s">
        <v>229</v>
      </c>
      <c r="I30" s="56" t="s">
        <v>230</v>
      </c>
      <c r="J30" s="58" t="s">
        <v>231</v>
      </c>
      <c r="K30" s="53" t="s">
        <v>10</v>
      </c>
      <c r="L30" s="59" t="s">
        <v>88</v>
      </c>
    </row>
    <row r="31" spans="1:12" ht="59.25" customHeight="1">
      <c r="A31" s="9">
        <v>29</v>
      </c>
      <c r="B31" s="10" t="s">
        <v>36</v>
      </c>
      <c r="C31" s="11">
        <v>0</v>
      </c>
      <c r="D31" s="11">
        <v>4095</v>
      </c>
      <c r="E31" s="11">
        <v>45000</v>
      </c>
      <c r="F31" s="11">
        <v>45000</v>
      </c>
      <c r="G31" s="23" t="s">
        <v>89</v>
      </c>
      <c r="H31" s="23" t="s">
        <v>90</v>
      </c>
      <c r="I31" s="23" t="s">
        <v>232</v>
      </c>
      <c r="J31" s="24" t="s">
        <v>233</v>
      </c>
      <c r="K31" s="18" t="s">
        <v>10</v>
      </c>
      <c r="L31" s="19"/>
    </row>
    <row r="32" spans="1:12" ht="126" customHeight="1">
      <c r="A32" s="14">
        <v>30</v>
      </c>
      <c r="B32" s="15" t="s">
        <v>37</v>
      </c>
      <c r="C32" s="16">
        <v>0</v>
      </c>
      <c r="D32" s="16">
        <v>0</v>
      </c>
      <c r="E32" s="16">
        <v>15000</v>
      </c>
      <c r="F32" s="16">
        <v>15000</v>
      </c>
      <c r="G32" s="26" t="s">
        <v>234</v>
      </c>
      <c r="H32" s="17" t="s">
        <v>91</v>
      </c>
      <c r="I32" s="23" t="s">
        <v>92</v>
      </c>
      <c r="J32" s="20" t="s">
        <v>235</v>
      </c>
      <c r="K32" s="18" t="s">
        <v>10</v>
      </c>
      <c r="L32" s="19"/>
    </row>
    <row r="33" spans="1:12" ht="75" customHeight="1">
      <c r="A33" s="55">
        <v>31</v>
      </c>
      <c r="B33" s="56" t="s">
        <v>38</v>
      </c>
      <c r="C33" s="57">
        <v>0</v>
      </c>
      <c r="D33" s="57">
        <v>0</v>
      </c>
      <c r="E33" s="57">
        <v>10000</v>
      </c>
      <c r="F33" s="57">
        <v>10000</v>
      </c>
      <c r="G33" s="71" t="s">
        <v>236</v>
      </c>
      <c r="H33" s="63" t="s">
        <v>93</v>
      </c>
      <c r="I33" s="63" t="s">
        <v>237</v>
      </c>
      <c r="J33" s="73" t="s">
        <v>238</v>
      </c>
      <c r="K33" s="53" t="s">
        <v>10</v>
      </c>
      <c r="L33" s="59" t="s">
        <v>94</v>
      </c>
    </row>
    <row r="34" spans="1:12" ht="293.64999999999998" customHeight="1">
      <c r="A34" s="55">
        <v>32</v>
      </c>
      <c r="B34" s="56" t="s">
        <v>39</v>
      </c>
      <c r="C34" s="57">
        <v>0</v>
      </c>
      <c r="D34" s="57">
        <v>0</v>
      </c>
      <c r="E34" s="57">
        <v>19200</v>
      </c>
      <c r="F34" s="57">
        <v>19200</v>
      </c>
      <c r="G34" s="60" t="s">
        <v>239</v>
      </c>
      <c r="H34" s="56" t="s">
        <v>95</v>
      </c>
      <c r="I34" s="56" t="s">
        <v>240</v>
      </c>
      <c r="J34" s="68" t="s">
        <v>96</v>
      </c>
      <c r="K34" s="53" t="s">
        <v>5</v>
      </c>
      <c r="L34" s="59" t="s">
        <v>97</v>
      </c>
    </row>
    <row r="35" spans="1:12" ht="351">
      <c r="A35" s="9">
        <v>33</v>
      </c>
      <c r="B35" s="10" t="s">
        <v>40</v>
      </c>
      <c r="C35" s="11">
        <v>0</v>
      </c>
      <c r="D35" s="11">
        <v>0</v>
      </c>
      <c r="E35" s="11">
        <v>7500</v>
      </c>
      <c r="F35" s="11">
        <v>7500</v>
      </c>
      <c r="G35" s="15" t="s">
        <v>98</v>
      </c>
      <c r="H35" s="15" t="s">
        <v>241</v>
      </c>
      <c r="I35" s="15" t="s">
        <v>242</v>
      </c>
      <c r="J35" s="22" t="s">
        <v>243</v>
      </c>
      <c r="K35" s="18" t="s">
        <v>5</v>
      </c>
      <c r="L35" s="19"/>
    </row>
    <row r="36" spans="1:12" ht="81">
      <c r="A36" s="55">
        <v>34</v>
      </c>
      <c r="B36" s="56" t="s">
        <v>41</v>
      </c>
      <c r="C36" s="57">
        <v>0</v>
      </c>
      <c r="D36" s="57">
        <v>0</v>
      </c>
      <c r="E36" s="57">
        <v>20000</v>
      </c>
      <c r="F36" s="57">
        <v>20000</v>
      </c>
      <c r="G36" s="60" t="s">
        <v>244</v>
      </c>
      <c r="H36" s="56" t="s">
        <v>99</v>
      </c>
      <c r="I36" s="56" t="s">
        <v>100</v>
      </c>
      <c r="J36" s="68" t="s">
        <v>101</v>
      </c>
      <c r="K36" s="53" t="s">
        <v>5</v>
      </c>
      <c r="L36" s="59" t="s">
        <v>245</v>
      </c>
    </row>
    <row r="37" spans="1:12" ht="409.5">
      <c r="A37" s="55">
        <v>35</v>
      </c>
      <c r="B37" s="56" t="s">
        <v>42</v>
      </c>
      <c r="C37" s="57">
        <v>0</v>
      </c>
      <c r="D37" s="57">
        <v>0</v>
      </c>
      <c r="E37" s="57">
        <v>51000</v>
      </c>
      <c r="F37" s="57">
        <v>52000</v>
      </c>
      <c r="G37" s="56" t="s">
        <v>102</v>
      </c>
      <c r="H37" s="56" t="s">
        <v>246</v>
      </c>
      <c r="I37" s="56" t="s">
        <v>247</v>
      </c>
      <c r="J37" s="58" t="s">
        <v>248</v>
      </c>
      <c r="K37" s="53" t="s">
        <v>5</v>
      </c>
      <c r="L37" s="59" t="s">
        <v>103</v>
      </c>
    </row>
    <row r="38" spans="1:12" ht="310.5">
      <c r="A38" s="55">
        <v>36</v>
      </c>
      <c r="B38" s="56" t="s">
        <v>43</v>
      </c>
      <c r="C38" s="57">
        <v>0</v>
      </c>
      <c r="D38" s="57">
        <v>18000</v>
      </c>
      <c r="E38" s="57">
        <v>190000</v>
      </c>
      <c r="F38" s="57">
        <v>190000</v>
      </c>
      <c r="G38" s="71" t="s">
        <v>249</v>
      </c>
      <c r="H38" s="63" t="s">
        <v>250</v>
      </c>
      <c r="I38" s="56" t="s">
        <v>104</v>
      </c>
      <c r="J38" s="74" t="s">
        <v>251</v>
      </c>
      <c r="K38" s="53" t="s">
        <v>5</v>
      </c>
      <c r="L38" s="59" t="s">
        <v>105</v>
      </c>
    </row>
    <row r="39" spans="1:12" ht="67.5">
      <c r="A39" s="9">
        <v>37</v>
      </c>
      <c r="B39" s="10" t="s">
        <v>44</v>
      </c>
      <c r="C39" s="11">
        <v>0</v>
      </c>
      <c r="D39" s="11">
        <v>0</v>
      </c>
      <c r="E39" s="11">
        <v>20000</v>
      </c>
      <c r="F39" s="11">
        <v>100000</v>
      </c>
      <c r="G39" s="10" t="s">
        <v>252</v>
      </c>
      <c r="H39" s="10" t="s">
        <v>106</v>
      </c>
      <c r="I39" s="10" t="s">
        <v>253</v>
      </c>
      <c r="J39" s="12" t="s">
        <v>254</v>
      </c>
      <c r="K39" s="18" t="s">
        <v>5</v>
      </c>
      <c r="L39" s="19"/>
    </row>
    <row r="40" spans="1:12" s="29" customFormat="1" ht="121.5">
      <c r="A40" s="9">
        <v>38</v>
      </c>
      <c r="B40" s="10" t="s">
        <v>45</v>
      </c>
      <c r="C40" s="11">
        <v>0</v>
      </c>
      <c r="D40" s="11">
        <v>0</v>
      </c>
      <c r="E40" s="11">
        <v>110000</v>
      </c>
      <c r="F40" s="11">
        <v>25000</v>
      </c>
      <c r="G40" s="23" t="s">
        <v>255</v>
      </c>
      <c r="H40" s="23" t="s">
        <v>256</v>
      </c>
      <c r="I40" s="23" t="s">
        <v>107</v>
      </c>
      <c r="J40" s="24" t="s">
        <v>257</v>
      </c>
      <c r="K40" s="27" t="s">
        <v>5</v>
      </c>
      <c r="L40" s="28"/>
    </row>
    <row r="41" spans="1:12" ht="135">
      <c r="A41" s="9">
        <v>39</v>
      </c>
      <c r="B41" s="10" t="s">
        <v>46</v>
      </c>
      <c r="C41" s="11">
        <v>0</v>
      </c>
      <c r="D41" s="11">
        <v>0</v>
      </c>
      <c r="E41" s="11">
        <v>2000</v>
      </c>
      <c r="F41" s="11">
        <v>11000</v>
      </c>
      <c r="G41" s="23" t="s">
        <v>108</v>
      </c>
      <c r="H41" s="23" t="s">
        <v>258</v>
      </c>
      <c r="I41" s="23" t="s">
        <v>109</v>
      </c>
      <c r="J41" s="24" t="s">
        <v>110</v>
      </c>
      <c r="K41" s="18" t="s">
        <v>0</v>
      </c>
      <c r="L41" s="19"/>
    </row>
    <row r="42" spans="1:12" ht="81">
      <c r="A42" s="55">
        <v>40</v>
      </c>
      <c r="B42" s="56" t="s">
        <v>47</v>
      </c>
      <c r="C42" s="57">
        <v>0</v>
      </c>
      <c r="D42" s="57">
        <v>0</v>
      </c>
      <c r="E42" s="57">
        <v>15000</v>
      </c>
      <c r="F42" s="57">
        <v>10000</v>
      </c>
      <c r="G42" s="63" t="s">
        <v>111</v>
      </c>
      <c r="H42" s="75" t="s">
        <v>259</v>
      </c>
      <c r="I42" s="56" t="s">
        <v>260</v>
      </c>
      <c r="J42" s="68" t="s">
        <v>261</v>
      </c>
      <c r="K42" s="53" t="s">
        <v>33</v>
      </c>
      <c r="L42" s="59" t="s">
        <v>112</v>
      </c>
    </row>
    <row r="43" spans="1:12" s="29" customFormat="1" ht="121.5">
      <c r="A43" s="9">
        <v>41</v>
      </c>
      <c r="B43" s="10" t="s">
        <v>48</v>
      </c>
      <c r="C43" s="11">
        <v>0</v>
      </c>
      <c r="D43" s="11">
        <v>0</v>
      </c>
      <c r="E43" s="11">
        <v>10200</v>
      </c>
      <c r="F43" s="11">
        <v>37800</v>
      </c>
      <c r="G43" s="23" t="s">
        <v>262</v>
      </c>
      <c r="H43" s="23" t="s">
        <v>263</v>
      </c>
      <c r="I43" s="23" t="s">
        <v>113</v>
      </c>
      <c r="J43" s="24" t="s">
        <v>114</v>
      </c>
      <c r="K43" s="27" t="s">
        <v>0</v>
      </c>
      <c r="L43" s="28"/>
    </row>
    <row r="44" spans="1:12" ht="115.5" customHeight="1">
      <c r="A44" s="9">
        <v>42</v>
      </c>
      <c r="B44" s="10" t="s">
        <v>49</v>
      </c>
      <c r="C44" s="11">
        <v>0</v>
      </c>
      <c r="D44" s="11">
        <v>0</v>
      </c>
      <c r="E44" s="11">
        <v>38000</v>
      </c>
      <c r="F44" s="11">
        <v>38000</v>
      </c>
      <c r="G44" s="23" t="s">
        <v>115</v>
      </c>
      <c r="H44" s="23" t="s">
        <v>116</v>
      </c>
      <c r="I44" s="23" t="s">
        <v>264</v>
      </c>
      <c r="J44" s="24" t="s">
        <v>117</v>
      </c>
      <c r="K44" s="18" t="s">
        <v>10</v>
      </c>
      <c r="L44" s="19"/>
    </row>
    <row r="45" spans="1:12" ht="81">
      <c r="A45" s="9">
        <v>43</v>
      </c>
      <c r="B45" s="10" t="s">
        <v>50</v>
      </c>
      <c r="C45" s="11">
        <v>0</v>
      </c>
      <c r="D45" s="11">
        <v>0</v>
      </c>
      <c r="E45" s="11">
        <v>1800</v>
      </c>
      <c r="F45" s="11">
        <v>10800</v>
      </c>
      <c r="G45" s="10" t="s">
        <v>265</v>
      </c>
      <c r="H45" s="10" t="s">
        <v>266</v>
      </c>
      <c r="I45" s="10" t="s">
        <v>267</v>
      </c>
      <c r="J45" s="12" t="s">
        <v>268</v>
      </c>
      <c r="K45" s="18" t="s">
        <v>0</v>
      </c>
      <c r="L45" s="19"/>
    </row>
    <row r="46" spans="1:12" ht="151.5" customHeight="1">
      <c r="A46" s="9">
        <v>44</v>
      </c>
      <c r="B46" s="10" t="s">
        <v>51</v>
      </c>
      <c r="C46" s="11">
        <v>0</v>
      </c>
      <c r="D46" s="11">
        <v>0</v>
      </c>
      <c r="E46" s="11">
        <v>55700</v>
      </c>
      <c r="F46" s="11">
        <v>75700</v>
      </c>
      <c r="G46" s="10" t="s">
        <v>269</v>
      </c>
      <c r="H46" s="10" t="s">
        <v>270</v>
      </c>
      <c r="I46" s="10" t="s">
        <v>271</v>
      </c>
      <c r="J46" s="12" t="s">
        <v>272</v>
      </c>
      <c r="K46" s="18" t="s">
        <v>5</v>
      </c>
      <c r="L46" s="19"/>
    </row>
    <row r="47" spans="1:12" ht="94.5">
      <c r="A47" s="9">
        <v>45</v>
      </c>
      <c r="B47" s="10" t="s">
        <v>52</v>
      </c>
      <c r="C47" s="11">
        <v>93000</v>
      </c>
      <c r="D47" s="11">
        <v>0</v>
      </c>
      <c r="E47" s="11">
        <v>101800</v>
      </c>
      <c r="F47" s="11">
        <v>101100</v>
      </c>
      <c r="G47" s="10" t="s">
        <v>273</v>
      </c>
      <c r="H47" s="10" t="s">
        <v>274</v>
      </c>
      <c r="I47" s="10" t="s">
        <v>275</v>
      </c>
      <c r="J47" s="12" t="s">
        <v>276</v>
      </c>
      <c r="K47" s="18" t="s">
        <v>5</v>
      </c>
      <c r="L47" s="19"/>
    </row>
    <row r="48" spans="1:12" ht="169.5" customHeight="1">
      <c r="A48" s="9">
        <v>46</v>
      </c>
      <c r="B48" s="10" t="s">
        <v>53</v>
      </c>
      <c r="C48" s="11">
        <v>0</v>
      </c>
      <c r="D48" s="11">
        <v>0</v>
      </c>
      <c r="E48" s="11">
        <v>26500</v>
      </c>
      <c r="F48" s="11">
        <v>16500</v>
      </c>
      <c r="G48" s="10" t="s">
        <v>277</v>
      </c>
      <c r="H48" s="10" t="s">
        <v>278</v>
      </c>
      <c r="I48" s="10" t="s">
        <v>279</v>
      </c>
      <c r="J48" s="12" t="s">
        <v>280</v>
      </c>
      <c r="K48" s="27" t="s">
        <v>10</v>
      </c>
      <c r="L48" s="19"/>
    </row>
    <row r="49" spans="1:12" ht="409.5">
      <c r="A49" s="9">
        <v>47</v>
      </c>
      <c r="B49" s="10" t="s">
        <v>54</v>
      </c>
      <c r="C49" s="11">
        <v>0</v>
      </c>
      <c r="D49" s="11">
        <v>0</v>
      </c>
      <c r="E49" s="11">
        <v>96650</v>
      </c>
      <c r="F49" s="11">
        <v>96650</v>
      </c>
      <c r="G49" s="15" t="s">
        <v>281</v>
      </c>
      <c r="H49" s="15" t="s">
        <v>282</v>
      </c>
      <c r="I49" s="15" t="s">
        <v>283</v>
      </c>
      <c r="J49" s="22" t="s">
        <v>284</v>
      </c>
      <c r="K49" s="18" t="s">
        <v>5</v>
      </c>
      <c r="L49" s="19"/>
    </row>
    <row r="50" spans="1:12" ht="409.5">
      <c r="A50" s="9">
        <v>48</v>
      </c>
      <c r="B50" s="10" t="s">
        <v>55</v>
      </c>
      <c r="C50" s="11">
        <v>0</v>
      </c>
      <c r="D50" s="11">
        <v>0</v>
      </c>
      <c r="E50" s="11">
        <v>103000</v>
      </c>
      <c r="F50" s="11">
        <v>103000</v>
      </c>
      <c r="G50" s="10" t="s">
        <v>285</v>
      </c>
      <c r="H50" s="30" t="s">
        <v>286</v>
      </c>
      <c r="I50" s="10" t="s">
        <v>287</v>
      </c>
      <c r="J50" s="12" t="s">
        <v>288</v>
      </c>
      <c r="K50" s="18" t="s">
        <v>5</v>
      </c>
      <c r="L50" s="19"/>
    </row>
    <row r="51" spans="1:12" ht="266.25" customHeight="1">
      <c r="A51" s="9">
        <v>49</v>
      </c>
      <c r="B51" s="10" t="s">
        <v>289</v>
      </c>
      <c r="C51" s="11">
        <v>0</v>
      </c>
      <c r="D51" s="11">
        <v>0</v>
      </c>
      <c r="E51" s="11">
        <v>25000</v>
      </c>
      <c r="F51" s="11">
        <v>25000</v>
      </c>
      <c r="G51" s="10" t="s">
        <v>290</v>
      </c>
      <c r="H51" s="10" t="s">
        <v>291</v>
      </c>
      <c r="I51" s="10" t="s">
        <v>292</v>
      </c>
      <c r="J51" s="12" t="s">
        <v>293</v>
      </c>
      <c r="K51" s="18" t="s">
        <v>5</v>
      </c>
      <c r="L51" s="19"/>
    </row>
    <row r="52" spans="1:12" ht="249" customHeight="1">
      <c r="A52" s="9">
        <v>50</v>
      </c>
      <c r="B52" s="10" t="s">
        <v>56</v>
      </c>
      <c r="C52" s="11">
        <v>0</v>
      </c>
      <c r="D52" s="11">
        <v>0</v>
      </c>
      <c r="E52" s="11">
        <v>12000</v>
      </c>
      <c r="F52" s="11">
        <v>12000</v>
      </c>
      <c r="G52" s="10" t="s">
        <v>294</v>
      </c>
      <c r="H52" s="10" t="s">
        <v>295</v>
      </c>
      <c r="I52" s="10" t="s">
        <v>296</v>
      </c>
      <c r="J52" s="12" t="s">
        <v>297</v>
      </c>
      <c r="K52" s="18" t="s">
        <v>22</v>
      </c>
      <c r="L52" s="19"/>
    </row>
    <row r="53" spans="1:12" ht="148.5">
      <c r="A53" s="14">
        <v>51</v>
      </c>
      <c r="B53" s="15" t="s">
        <v>57</v>
      </c>
      <c r="C53" s="31">
        <v>0</v>
      </c>
      <c r="D53" s="31">
        <v>0</v>
      </c>
      <c r="E53" s="16">
        <v>22000</v>
      </c>
      <c r="F53" s="16">
        <v>6190</v>
      </c>
      <c r="G53" s="15" t="s">
        <v>298</v>
      </c>
      <c r="H53" s="15" t="s">
        <v>299</v>
      </c>
      <c r="I53" s="15" t="s">
        <v>300</v>
      </c>
      <c r="J53" s="22" t="s">
        <v>301</v>
      </c>
      <c r="K53" s="18" t="s">
        <v>58</v>
      </c>
      <c r="L53" s="19"/>
    </row>
    <row r="54" spans="1:12" ht="154.5" customHeight="1">
      <c r="A54" s="55">
        <v>52</v>
      </c>
      <c r="B54" s="56" t="s">
        <v>59</v>
      </c>
      <c r="C54" s="70">
        <v>0</v>
      </c>
      <c r="D54" s="70">
        <v>0</v>
      </c>
      <c r="E54" s="57">
        <v>31890</v>
      </c>
      <c r="F54" s="57">
        <v>6000</v>
      </c>
      <c r="G54" s="56" t="s">
        <v>302</v>
      </c>
      <c r="H54" s="56" t="s">
        <v>303</v>
      </c>
      <c r="I54" s="56" t="s">
        <v>304</v>
      </c>
      <c r="J54" s="68" t="s">
        <v>305</v>
      </c>
      <c r="K54" s="53" t="s">
        <v>58</v>
      </c>
      <c r="L54" s="59" t="s">
        <v>306</v>
      </c>
    </row>
    <row r="55" spans="1:12" ht="54">
      <c r="A55" s="14">
        <v>53</v>
      </c>
      <c r="B55" s="10" t="s">
        <v>60</v>
      </c>
      <c r="C55" s="25">
        <v>0</v>
      </c>
      <c r="D55" s="25">
        <v>0</v>
      </c>
      <c r="E55" s="11">
        <v>5000</v>
      </c>
      <c r="F55" s="11">
        <v>5000</v>
      </c>
      <c r="G55" s="10" t="s">
        <v>307</v>
      </c>
      <c r="H55" s="10"/>
      <c r="I55" s="10"/>
      <c r="J55" s="12"/>
      <c r="K55" s="18" t="s">
        <v>308</v>
      </c>
      <c r="L55" s="19"/>
    </row>
    <row r="56" spans="1:12" ht="123.75" customHeight="1" thickBot="1">
      <c r="A56" s="32">
        <v>54</v>
      </c>
      <c r="B56" s="33" t="s">
        <v>61</v>
      </c>
      <c r="C56" s="34">
        <v>0</v>
      </c>
      <c r="D56" s="34">
        <v>0</v>
      </c>
      <c r="E56" s="35">
        <v>5000</v>
      </c>
      <c r="F56" s="35">
        <v>5000</v>
      </c>
      <c r="G56" s="33" t="s">
        <v>309</v>
      </c>
      <c r="H56" s="33" t="s">
        <v>310</v>
      </c>
      <c r="I56" s="10" t="s">
        <v>311</v>
      </c>
      <c r="J56" s="36" t="s">
        <v>312</v>
      </c>
      <c r="K56" s="18" t="s">
        <v>313</v>
      </c>
      <c r="L56" s="19"/>
    </row>
    <row r="57" spans="1:12" ht="15" thickTop="1" thickBot="1">
      <c r="A57" s="37"/>
      <c r="B57" s="38"/>
      <c r="C57" s="39"/>
      <c r="D57" s="39"/>
      <c r="E57" s="40">
        <f>SUM(E3:E56)</f>
        <v>1944090</v>
      </c>
      <c r="F57" s="40">
        <f>SUM(F3:F56)</f>
        <v>1944090</v>
      </c>
      <c r="G57" s="38"/>
      <c r="H57" s="38"/>
      <c r="I57" s="38"/>
      <c r="J57" s="41"/>
    </row>
    <row r="58" spans="1:12" ht="14.25" thickTop="1"/>
  </sheetData>
  <mergeCells count="3">
    <mergeCell ref="A1:J1"/>
    <mergeCell ref="K1:K2"/>
    <mergeCell ref="L1:L2"/>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111學輔經費表</vt:lpstr>
      <vt:lpstr>各組執行率</vt:lpstr>
      <vt:lpstr>107學輔執行成效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 Mei Huang</dc:creator>
  <cp:lastModifiedBy>user</cp:lastModifiedBy>
  <cp:lastPrinted>2020-10-07T03:26:28Z</cp:lastPrinted>
  <dcterms:created xsi:type="dcterms:W3CDTF">2014-10-07T16:03:23Z</dcterms:created>
  <dcterms:modified xsi:type="dcterms:W3CDTF">2023-10-03T08:39:34Z</dcterms:modified>
</cp:coreProperties>
</file>